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2915" windowHeight="9720" activeTab="1"/>
  </bookViews>
  <sheets>
    <sheet name="Hoja4" sheetId="4" r:id="rId1"/>
    <sheet name="Hoja1" sheetId="1" r:id="rId2"/>
  </sheets>
  <calcPr calcId="145621"/>
  <pivotCaches>
    <pivotCache cacheId="1" r:id="rId3"/>
  </pivotCaches>
</workbook>
</file>

<file path=xl/calcChain.xml><?xml version="1.0" encoding="utf-8"?>
<calcChain xmlns="http://schemas.openxmlformats.org/spreadsheetml/2006/main">
  <c r="C2" i="1" l="1"/>
  <c r="D2" i="1"/>
  <c r="C3" i="1"/>
  <c r="D3" i="1"/>
  <c r="C4" i="1"/>
  <c r="D4" i="1"/>
  <c r="C5" i="1"/>
  <c r="D5" i="1"/>
  <c r="C6" i="1"/>
  <c r="D6" i="1"/>
  <c r="C7" i="1"/>
  <c r="D7" i="1"/>
  <c r="B3" i="1"/>
  <c r="B4" i="1"/>
  <c r="B5" i="1"/>
  <c r="E5" i="1" s="1"/>
  <c r="B6" i="1"/>
  <c r="B7" i="1"/>
  <c r="B2" i="1"/>
  <c r="J84" i="4"/>
  <c r="E7" i="1" l="1"/>
  <c r="E3" i="1"/>
  <c r="E4" i="1"/>
  <c r="E6" i="1"/>
  <c r="E2" i="1"/>
</calcChain>
</file>

<file path=xl/sharedStrings.xml><?xml version="1.0" encoding="utf-8"?>
<sst xmlns="http://schemas.openxmlformats.org/spreadsheetml/2006/main" count="89" uniqueCount="88">
  <si>
    <t>cod_centro</t>
  </si>
  <si>
    <t>A103</t>
  </si>
  <si>
    <t>A215</t>
  </si>
  <si>
    <t>A407</t>
  </si>
  <si>
    <t>A903</t>
  </si>
  <si>
    <t>B215</t>
  </si>
  <si>
    <t>B704</t>
  </si>
  <si>
    <t>B903</t>
  </si>
  <si>
    <t>D102</t>
  </si>
  <si>
    <t>D215</t>
  </si>
  <si>
    <t>D710</t>
  </si>
  <si>
    <t>D901</t>
  </si>
  <si>
    <t>D903</t>
  </si>
  <si>
    <t>E703</t>
  </si>
  <si>
    <t>I000</t>
  </si>
  <si>
    <t>I102</t>
  </si>
  <si>
    <t>I301</t>
  </si>
  <si>
    <t>I501</t>
  </si>
  <si>
    <t>I502</t>
  </si>
  <si>
    <t>I702</t>
  </si>
  <si>
    <t>I903</t>
  </si>
  <si>
    <t>A101</t>
  </si>
  <si>
    <t>A102</t>
  </si>
  <si>
    <t>A110</t>
  </si>
  <si>
    <t>A405</t>
  </si>
  <si>
    <t>A601</t>
  </si>
  <si>
    <t>A901</t>
  </si>
  <si>
    <t>B110</t>
  </si>
  <si>
    <t>B705</t>
  </si>
  <si>
    <t>B901</t>
  </si>
  <si>
    <t>A108</t>
  </si>
  <si>
    <t>D101</t>
  </si>
  <si>
    <t>D110</t>
  </si>
  <si>
    <t>D709</t>
  </si>
  <si>
    <t>A501</t>
  </si>
  <si>
    <t>A502</t>
  </si>
  <si>
    <t>A505</t>
  </si>
  <si>
    <t>A702</t>
  </si>
  <si>
    <t>B702</t>
  </si>
  <si>
    <t>F702</t>
  </si>
  <si>
    <t>A503</t>
  </si>
  <si>
    <t>D702</t>
  </si>
  <si>
    <t>F215</t>
  </si>
  <si>
    <t>F901</t>
  </si>
  <si>
    <t>F903</t>
  </si>
  <si>
    <t>A109</t>
  </si>
  <si>
    <t>A401</t>
  </si>
  <si>
    <t>A403</t>
  </si>
  <si>
    <t>A404</t>
  </si>
  <si>
    <t>B504</t>
  </si>
  <si>
    <t>H110</t>
  </si>
  <si>
    <t>H214</t>
  </si>
  <si>
    <t>H215</t>
  </si>
  <si>
    <t>H504</t>
  </si>
  <si>
    <t>I103</t>
  </si>
  <si>
    <t>I108</t>
  </si>
  <si>
    <t>I110</t>
  </si>
  <si>
    <t>I215</t>
  </si>
  <si>
    <t>J110</t>
  </si>
  <si>
    <t>J215</t>
  </si>
  <si>
    <t>A708</t>
  </si>
  <si>
    <t>B708</t>
  </si>
  <si>
    <t>H901</t>
  </si>
  <si>
    <t>H903</t>
  </si>
  <si>
    <t>I505</t>
  </si>
  <si>
    <t>I708</t>
  </si>
  <si>
    <t>J505</t>
  </si>
  <si>
    <t>K01</t>
  </si>
  <si>
    <t>A705</t>
  </si>
  <si>
    <t>H702</t>
  </si>
  <si>
    <t>I704</t>
  </si>
  <si>
    <t>J104</t>
  </si>
  <si>
    <t>J108</t>
  </si>
  <si>
    <t>Etiquetas de fila</t>
  </si>
  <si>
    <t>Total general</t>
  </si>
  <si>
    <t>Etiquetas de columna</t>
  </si>
  <si>
    <t>Suma de importe_real_mes</t>
  </si>
  <si>
    <t>María</t>
  </si>
  <si>
    <t>Juan</t>
  </si>
  <si>
    <t>Pedro</t>
  </si>
  <si>
    <t>Jimena</t>
  </si>
  <si>
    <t>Álvaro</t>
  </si>
  <si>
    <t>Luis</t>
  </si>
  <si>
    <t>Matemáticas</t>
  </si>
  <si>
    <t>Historia</t>
  </si>
  <si>
    <t>Física</t>
  </si>
  <si>
    <t>¿Aprobado?</t>
  </si>
  <si>
    <t>Alumno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</si>
</sst>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4" fontId="0" fillId="0" borderId="0" xfId="0" applyNumberFormat="1"/>
    <xf numFmtId="0" fontId="0" fillId="2" borderId="0" xfId="0" applyFill="1"/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dres Celemin, Sergioqq" refreshedDate="43005.425808333333" createdVersion="4" refreshedVersion="4" minRefreshableVersion="3" recordCount="697">
  <cacheSource type="worksheet">
    <worksheetSource ref="A1:E687" sheet="Hoja1"/>
  </cacheSource>
  <cacheFields count="5">
    <cacheField name="periodo" numFmtId="0">
      <sharedItems containsSemiMixedTypes="0" containsString="0" containsNumber="1" containsInteger="1" minValue="201701" maxValue="201708" count="8">
        <n v="201701"/>
        <n v="201702"/>
        <n v="201703"/>
        <n v="201704"/>
        <n v="201705"/>
        <n v="201706"/>
        <n v="201707"/>
        <n v="201708"/>
      </sharedItems>
    </cacheField>
    <cacheField name="cod_unidad" numFmtId="0">
      <sharedItems containsMixedTypes="1" containsNumber="1" containsInteger="1" minValue="1" maxValue="9800" count="188">
        <n v="1"/>
        <s v="C212"/>
        <s v="C215"/>
        <s v="C701"/>
        <s v="C903"/>
        <s v="I101"/>
        <s v="I102"/>
        <s v="I104"/>
        <s v="I105"/>
        <s v="I116"/>
        <s v="I204"/>
        <s v="I301"/>
        <s v="I302"/>
        <s v="I305"/>
        <s v="I316"/>
        <s v="I401"/>
        <s v="I402"/>
        <s v="I406"/>
        <s v="I407"/>
        <s v="I501"/>
        <s v="I502"/>
        <s v="I601"/>
        <s v="I602"/>
        <s v="I701"/>
        <s v="I702"/>
        <s v="I713"/>
        <s v="I802"/>
        <s v="I803"/>
        <s v="I804"/>
        <s v="I901"/>
        <s v="I902"/>
        <s v="I903"/>
        <s v="Z001"/>
        <s v="B120"/>
        <s v="B122"/>
        <s v="B123"/>
        <s v="B124"/>
        <s v="B125"/>
        <s v="B126"/>
        <s v="B127"/>
        <s v="B129"/>
        <s v="B130"/>
        <s v="B132"/>
        <s v="B133"/>
        <s v="C124"/>
        <s v="C125"/>
        <s v="C133"/>
        <s v="H119"/>
        <s v="0H1"/>
        <s v="0H2"/>
        <s v="A122"/>
        <s v="A123"/>
        <s v="A125"/>
        <s v="A133"/>
        <s v="T05"/>
        <s v="ENVI"/>
        <s v="T999"/>
        <s v="A103"/>
        <s v="A215"/>
        <s v="A407"/>
        <s v="A903"/>
        <s v="B215"/>
        <s v="B704"/>
        <s v="B903"/>
        <s v="D102"/>
        <s v="D215"/>
        <s v="D710"/>
        <s v="D901"/>
        <s v="D903"/>
        <s v="E703"/>
        <s v="I000"/>
        <n v="9800"/>
        <s v="B401"/>
        <s v="B402"/>
        <s v="B403"/>
        <s v="B404"/>
        <s v="B705"/>
        <s v="C101"/>
        <s v="C110"/>
        <s v="C111"/>
        <s v="C402"/>
        <s v="C403"/>
        <s v="C501"/>
        <s v="C601"/>
        <s v="C704"/>
        <s v="I416"/>
        <s v="I715"/>
        <s v="K903"/>
        <s v="S602"/>
        <s v="B134"/>
        <s v="C122"/>
        <s v="C126"/>
        <s v="H109"/>
        <s v="A132"/>
        <s v="A101"/>
        <s v="A102"/>
        <s v="A110"/>
        <s v="A405"/>
        <s v="A601"/>
        <s v="A901"/>
        <s v="B110"/>
        <s v="B901"/>
        <s v="C108"/>
        <s v="C502"/>
        <s v="C602"/>
        <s v="C703"/>
        <s v="C901"/>
        <s v="C902"/>
        <s v="I002"/>
        <s v="I004"/>
        <s v="I005"/>
        <s v="I409"/>
        <s v="I717"/>
        <s v="I801"/>
        <s v="K901"/>
        <s v="B128"/>
        <s v="H102"/>
        <s v="J133"/>
        <s v="A108"/>
        <s v="D101"/>
        <s v="D110"/>
        <s v="D709"/>
        <s v="C208"/>
        <s v="C406"/>
        <s v="C505"/>
        <s v="C702"/>
        <s v="C705"/>
        <s v="I016"/>
        <s v="K702"/>
        <s v="O901"/>
        <s v="ZMEF"/>
        <s v="A501"/>
        <s v="A502"/>
        <s v="A505"/>
        <s v="A702"/>
        <s v="B702"/>
        <s v="F702"/>
        <s v="K215"/>
        <s v="B000"/>
        <s v="A503"/>
        <s v="D702"/>
        <s v="F215"/>
        <s v="F901"/>
        <s v="F903"/>
        <s v="C506"/>
        <s v="I006"/>
        <s v="I716"/>
        <s v="H112"/>
        <s v="J110"/>
        <s v="J131"/>
        <s v="J138"/>
        <s v="J215"/>
        <s v="J303"/>
        <s v="J501"/>
        <s v="J502"/>
        <s v="Q109"/>
        <s v="A109"/>
        <s v="A401"/>
        <s v="A403"/>
        <s v="A404"/>
        <s v="B504"/>
        <s v="H110"/>
        <s v="H214"/>
        <s v="H215"/>
        <s v="H504"/>
        <s v="I103"/>
        <s v="I108"/>
        <s v="I110"/>
        <s v="I215"/>
        <s v="C708"/>
        <s v="J140"/>
        <s v="J301"/>
        <s v="J505"/>
        <s v="J903"/>
        <s v="A708"/>
        <s v="B708"/>
        <s v="H901"/>
        <s v="H903"/>
        <s v="I505"/>
        <s v="I708"/>
        <s v="K01"/>
        <s v="C405"/>
        <s v="ZPTE"/>
        <s v="A705"/>
        <s v="H702"/>
        <s v="I704"/>
        <s v="J104"/>
        <s v="J108"/>
      </sharedItems>
    </cacheField>
    <cacheField name="importe_real_mes" numFmtId="44">
      <sharedItems containsSemiMixedTypes="0" containsString="0" containsNumber="1" minValue="-826679.14" maxValue="1727213"/>
    </cacheField>
    <cacheField name="cod_centro" numFmtId="0">
      <sharedItems containsSemiMixedTypes="0" containsString="0" containsNumber="1" containsInteger="1" minValue="50202" maxValue="50215" count="7">
        <n v="50202"/>
        <n v="50205"/>
        <n v="50210"/>
        <n v="50212"/>
        <n v="50213"/>
        <n v="50214"/>
        <n v="50215"/>
      </sharedItems>
    </cacheField>
    <cacheField name="desc_uc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7">
  <r>
    <x v="0"/>
    <x v="0"/>
    <n v="1806.16"/>
    <x v="0"/>
    <s v="REDISTRIBUCIÓN"/>
  </r>
  <r>
    <x v="0"/>
    <x v="0"/>
    <n v="-24256.07"/>
    <x v="1"/>
    <s v="Construcciones NECSO"/>
  </r>
  <r>
    <x v="0"/>
    <x v="1"/>
    <n v="1242.4000000000001"/>
    <x v="1"/>
    <s v="Movimientos de material en taller"/>
  </r>
  <r>
    <x v="0"/>
    <x v="2"/>
    <n v="175143.69"/>
    <x v="1"/>
    <s v="Otros taller"/>
  </r>
  <r>
    <x v="0"/>
    <x v="3"/>
    <n v="2683.4"/>
    <x v="1"/>
    <s v="Bancadas/castilletes"/>
  </r>
  <r>
    <x v="0"/>
    <x v="4"/>
    <n v="70.59"/>
    <x v="1"/>
    <s v="Viajes y gastos"/>
  </r>
  <r>
    <x v="0"/>
    <x v="5"/>
    <n v="10194.32"/>
    <x v="1"/>
    <s v="Personal"/>
  </r>
  <r>
    <x v="0"/>
    <x v="6"/>
    <n v="51.06"/>
    <x v="1"/>
    <s v="Telefonía fija"/>
  </r>
  <r>
    <x v="0"/>
    <x v="7"/>
    <n v="1215.3"/>
    <x v="1"/>
    <s v="Alquiler de vehículos"/>
  </r>
  <r>
    <x v="0"/>
    <x v="8"/>
    <n v="376.1"/>
    <x v="1"/>
    <s v="Gasóleo A (Solred)"/>
  </r>
  <r>
    <x v="0"/>
    <x v="9"/>
    <n v="450"/>
    <x v="1"/>
    <s v="Gastos y viajes dpto."/>
  </r>
  <r>
    <x v="0"/>
    <x v="10"/>
    <n v="1320.7"/>
    <x v="1"/>
    <s v="Alquiler de vehículos"/>
  </r>
  <r>
    <x v="0"/>
    <x v="11"/>
    <n v="7853.7"/>
    <x v="1"/>
    <s v="Personal"/>
  </r>
  <r>
    <x v="0"/>
    <x v="12"/>
    <n v="31.06"/>
    <x v="1"/>
    <s v="Telefonía fija"/>
  </r>
  <r>
    <x v="0"/>
    <x v="13"/>
    <n v="463.8"/>
    <x v="1"/>
    <s v="Gasóleo A (Solred)"/>
  </r>
  <r>
    <x v="0"/>
    <x v="14"/>
    <n v="200"/>
    <x v="1"/>
    <s v="Viajes y gastos dpto."/>
  </r>
  <r>
    <x v="0"/>
    <x v="15"/>
    <n v="12495.55"/>
    <x v="1"/>
    <s v="Personal"/>
  </r>
  <r>
    <x v="0"/>
    <x v="16"/>
    <n v="111.06"/>
    <x v="1"/>
    <s v="Telefonía fija"/>
  </r>
  <r>
    <x v="0"/>
    <x v="17"/>
    <n v="40.33"/>
    <x v="1"/>
    <s v="Servicios y comisiones bancarias"/>
  </r>
  <r>
    <x v="0"/>
    <x v="18"/>
    <n v="1368.58"/>
    <x v="1"/>
    <s v="Alquiler finca"/>
  </r>
  <r>
    <x v="0"/>
    <x v="19"/>
    <n v="22007.47"/>
    <x v="1"/>
    <s v="Personal"/>
  </r>
  <r>
    <x v="0"/>
    <x v="20"/>
    <n v="91.06"/>
    <x v="1"/>
    <s v="Telefonía fija"/>
  </r>
  <r>
    <x v="0"/>
    <x v="21"/>
    <n v="5371.2"/>
    <x v="1"/>
    <s v="Personal"/>
  </r>
  <r>
    <x v="0"/>
    <x v="22"/>
    <n v="-8.94"/>
    <x v="1"/>
    <s v="Telefonía fija"/>
  </r>
  <r>
    <x v="0"/>
    <x v="23"/>
    <n v="9701.58"/>
    <x v="1"/>
    <s v="Personal"/>
  </r>
  <r>
    <x v="0"/>
    <x v="24"/>
    <n v="71.06"/>
    <x v="1"/>
    <s v="Telefonía fija"/>
  </r>
  <r>
    <x v="0"/>
    <x v="25"/>
    <n v="736.9"/>
    <x v="1"/>
    <s v="Homologaciones"/>
  </r>
  <r>
    <x v="0"/>
    <x v="26"/>
    <n v="4162.97"/>
    <x v="1"/>
    <s v="Mantenimiento"/>
  </r>
  <r>
    <x v="0"/>
    <x v="27"/>
    <n v="14613.12"/>
    <x v="1"/>
    <s v="Seguridad instalaciones"/>
  </r>
  <r>
    <x v="0"/>
    <x v="28"/>
    <n v="437.08"/>
    <x v="1"/>
    <s v="Amortización cámaras y párking"/>
  </r>
  <r>
    <x v="0"/>
    <x v="29"/>
    <n v="710.43"/>
    <x v="1"/>
    <s v="Material oficina"/>
  </r>
  <r>
    <x v="0"/>
    <x v="30"/>
    <n v="437.67"/>
    <x v="1"/>
    <s v="Agua potable"/>
  </r>
  <r>
    <x v="0"/>
    <x v="31"/>
    <n v="40147.22"/>
    <x v="1"/>
    <s v="Otros"/>
  </r>
  <r>
    <x v="0"/>
    <x v="32"/>
    <n v="-426774.15"/>
    <x v="1"/>
    <s v="Variaciones de 001"/>
  </r>
  <r>
    <x v="0"/>
    <x v="33"/>
    <n v="40031.949999999997"/>
    <x v="2"/>
    <s v="Personal"/>
  </r>
  <r>
    <x v="0"/>
    <x v="34"/>
    <n v="12342.22"/>
    <x v="2"/>
    <s v="Mantenimiento y conservación"/>
  </r>
  <r>
    <x v="0"/>
    <x v="35"/>
    <n v="-23297.54"/>
    <x v="2"/>
    <s v="Seguros"/>
  </r>
  <r>
    <x v="0"/>
    <x v="36"/>
    <n v="70735.070000000007"/>
    <x v="2"/>
    <s v="Amortizaciones"/>
  </r>
  <r>
    <x v="0"/>
    <x v="37"/>
    <n v="39200.47"/>
    <x v="2"/>
    <s v="Gastos financieros"/>
  </r>
  <r>
    <x v="0"/>
    <x v="38"/>
    <n v="1182.33"/>
    <x v="2"/>
    <s v="Alquiler de vehículos"/>
  </r>
  <r>
    <x v="0"/>
    <x v="39"/>
    <n v="2119.5100000000002"/>
    <x v="2"/>
    <s v="Alquileres de maquinaria"/>
  </r>
  <r>
    <x v="0"/>
    <x v="40"/>
    <n v="269.89999999999998"/>
    <x v="2"/>
    <s v="Telefonía"/>
  </r>
  <r>
    <x v="0"/>
    <x v="41"/>
    <n v="1954.82"/>
    <x v="2"/>
    <s v="Viajes y locomociones"/>
  </r>
  <r>
    <x v="0"/>
    <x v="42"/>
    <n v="3.48"/>
    <x v="2"/>
    <s v="Mensajería"/>
  </r>
  <r>
    <x v="0"/>
    <x v="43"/>
    <n v="30945.42"/>
    <x v="2"/>
    <s v="Atraque y gastos de muelle"/>
  </r>
  <r>
    <x v="0"/>
    <x v="44"/>
    <n v="28906.95"/>
    <x v="2"/>
    <s v="Amortizaciones"/>
  </r>
  <r>
    <x v="0"/>
    <x v="45"/>
    <n v="4637.16"/>
    <x v="2"/>
    <s v="Gastos financieros"/>
  </r>
  <r>
    <x v="0"/>
    <x v="46"/>
    <n v="386.3"/>
    <x v="2"/>
    <s v="Atraque y gastos de muelle"/>
  </r>
  <r>
    <x v="0"/>
    <x v="47"/>
    <n v="912"/>
    <x v="2"/>
    <s v="Mantenimiento y conservación"/>
  </r>
  <r>
    <x v="0"/>
    <x v="48"/>
    <n v="22576.98"/>
    <x v="3"/>
    <s v="Gastos Financieros"/>
  </r>
  <r>
    <x v="0"/>
    <x v="49"/>
    <n v="8122.44"/>
    <x v="3"/>
    <s v="Amortización"/>
  </r>
  <r>
    <x v="0"/>
    <x v="50"/>
    <n v="7125"/>
    <x v="4"/>
    <s v="Mantenimiento y conservación"/>
  </r>
  <r>
    <x v="0"/>
    <x v="51"/>
    <n v="-12070.26"/>
    <x v="4"/>
    <s v="Seguros"/>
  </r>
  <r>
    <x v="0"/>
    <x v="52"/>
    <n v="94512.49"/>
    <x v="4"/>
    <s v="Gastos financieros"/>
  </r>
  <r>
    <x v="0"/>
    <x v="53"/>
    <n v="19389.91"/>
    <x v="4"/>
    <s v="Atraque y gastos de muelle"/>
  </r>
  <r>
    <x v="0"/>
    <x v="54"/>
    <n v="11106.09"/>
    <x v="4"/>
    <s v="Mantenimiento y conservación Nuevo cajon"/>
  </r>
  <r>
    <x v="0"/>
    <x v="55"/>
    <n v="3.0005000000000002"/>
    <x v="5"/>
    <s v="Envíos"/>
  </r>
  <r>
    <x v="0"/>
    <x v="56"/>
    <n v="-5.0000000000000001E-4"/>
    <x v="5"/>
    <s v="Unidad Redistribución"/>
  </r>
  <r>
    <x v="0"/>
    <x v="57"/>
    <n v="93556.99"/>
    <x v="6"/>
    <s v="Perfil"/>
  </r>
  <r>
    <x v="0"/>
    <x v="58"/>
    <n v="96789.42"/>
    <x v="6"/>
    <s v="Otros taller"/>
  </r>
  <r>
    <x v="0"/>
    <x v="59"/>
    <n v="2080"/>
    <x v="6"/>
    <s v="Movimiento material en pintura"/>
  </r>
  <r>
    <x v="0"/>
    <x v="60"/>
    <n v="27.6"/>
    <x v="6"/>
    <s v="Viajes y gastos"/>
  </r>
  <r>
    <x v="0"/>
    <x v="61"/>
    <n v="8336.25"/>
    <x v="6"/>
    <s v="Otros taller"/>
  </r>
  <r>
    <x v="0"/>
    <x v="62"/>
    <n v="169.88"/>
    <x v="6"/>
    <s v="Medios auxiliares"/>
  </r>
  <r>
    <x v="0"/>
    <x v="63"/>
    <n v="23072.92"/>
    <x v="6"/>
    <s v="Viajes y gastos"/>
  </r>
  <r>
    <x v="0"/>
    <x v="64"/>
    <n v="-0.04"/>
    <x v="6"/>
    <s v="Tubo"/>
  </r>
  <r>
    <x v="0"/>
    <x v="65"/>
    <n v="-22454.45"/>
    <x v="6"/>
    <s v="Otros taller"/>
  </r>
  <r>
    <x v="0"/>
    <x v="66"/>
    <n v="7363.21"/>
    <x v="6"/>
    <s v="Diseño plantilla 2"/>
  </r>
  <r>
    <x v="0"/>
    <x v="67"/>
    <n v="12434.6"/>
    <x v="6"/>
    <s v="Personal de Haberes"/>
  </r>
  <r>
    <x v="0"/>
    <x v="68"/>
    <n v="26257.69"/>
    <x v="6"/>
    <s v="Viajes y gastos"/>
  </r>
  <r>
    <x v="0"/>
    <x v="69"/>
    <n v="3257.68"/>
    <x v="6"/>
    <s v="Grúas"/>
  </r>
  <r>
    <x v="0"/>
    <x v="70"/>
    <n v="4255.53"/>
    <x v="6"/>
    <s v="Unidad de Redistribución"/>
  </r>
  <r>
    <x v="1"/>
    <x v="0"/>
    <n v="-1675.97"/>
    <x v="0"/>
    <s v="REDISTRIBUCIÓN"/>
  </r>
  <r>
    <x v="1"/>
    <x v="0"/>
    <n v="-25.81"/>
    <x v="1"/>
    <s v="Construcciones NECSO"/>
  </r>
  <r>
    <x v="1"/>
    <x v="71"/>
    <n v="-50000"/>
    <x v="1"/>
    <s v="COSTE ANTERIOR"/>
  </r>
  <r>
    <x v="1"/>
    <x v="72"/>
    <n v="4680"/>
    <x v="1"/>
    <s v="Granallado"/>
  </r>
  <r>
    <x v="1"/>
    <x v="73"/>
    <n v="12558"/>
    <x v="1"/>
    <s v="Chorreado"/>
  </r>
  <r>
    <x v="1"/>
    <x v="74"/>
    <n v="5752.5"/>
    <x v="1"/>
    <s v="Imprimación"/>
  </r>
  <r>
    <x v="1"/>
    <x v="75"/>
    <n v="3362.3"/>
    <x v="1"/>
    <s v="Intermedia"/>
  </r>
  <r>
    <x v="1"/>
    <x v="76"/>
    <n v="1102.26"/>
    <x v="1"/>
    <s v="Consumibles"/>
  </r>
  <r>
    <x v="1"/>
    <x v="77"/>
    <n v="9709"/>
    <x v="1"/>
    <s v="Chapa"/>
  </r>
  <r>
    <x v="1"/>
    <x v="78"/>
    <n v="105.08"/>
    <x v="1"/>
    <s v="Otros"/>
  </r>
  <r>
    <x v="1"/>
    <x v="79"/>
    <n v="1054"/>
    <x v="1"/>
    <s v="Pernos"/>
  </r>
  <r>
    <x v="1"/>
    <x v="1"/>
    <n v="2100"/>
    <x v="1"/>
    <s v="Movimientos de material en taller"/>
  </r>
  <r>
    <x v="1"/>
    <x v="2"/>
    <n v="168802.26"/>
    <x v="1"/>
    <s v="Otros taller"/>
  </r>
  <r>
    <x v="1"/>
    <x v="80"/>
    <n v="2500"/>
    <x v="1"/>
    <s v="Chorreado"/>
  </r>
  <r>
    <x v="1"/>
    <x v="81"/>
    <n v="4200"/>
    <x v="1"/>
    <s v="Imprimación"/>
  </r>
  <r>
    <x v="1"/>
    <x v="82"/>
    <n v="962.4"/>
    <x v="1"/>
    <s v="Transportes estándar"/>
  </r>
  <r>
    <x v="1"/>
    <x v="83"/>
    <n v="4262.5"/>
    <x v="1"/>
    <s v="Jornadas de inspección en Taller"/>
  </r>
  <r>
    <x v="1"/>
    <x v="84"/>
    <n v="50.55"/>
    <x v="1"/>
    <s v="Medios auxiliares"/>
  </r>
  <r>
    <x v="1"/>
    <x v="5"/>
    <n v="12288.13"/>
    <x v="1"/>
    <s v="Personal"/>
  </r>
  <r>
    <x v="1"/>
    <x v="6"/>
    <n v="94.47"/>
    <x v="1"/>
    <s v="Telefonía fija"/>
  </r>
  <r>
    <x v="1"/>
    <x v="7"/>
    <n v="607.65"/>
    <x v="1"/>
    <s v="Alquiler de vehículos"/>
  </r>
  <r>
    <x v="1"/>
    <x v="8"/>
    <n v="60.36"/>
    <x v="1"/>
    <s v="Gasóleo A (Solred)"/>
  </r>
  <r>
    <x v="1"/>
    <x v="9"/>
    <n v="1543.15"/>
    <x v="1"/>
    <s v="Gastos y viajes dpto."/>
  </r>
  <r>
    <x v="1"/>
    <x v="10"/>
    <n v="660.35"/>
    <x v="1"/>
    <s v="Alquiler de vehículos"/>
  </r>
  <r>
    <x v="1"/>
    <x v="11"/>
    <n v="8669"/>
    <x v="1"/>
    <s v="Personal"/>
  </r>
  <r>
    <x v="1"/>
    <x v="12"/>
    <n v="74.47"/>
    <x v="1"/>
    <s v="Telefonía fija"/>
  </r>
  <r>
    <x v="1"/>
    <x v="13"/>
    <n v="95.47"/>
    <x v="1"/>
    <s v="Gasóleo A (Solred)"/>
  </r>
  <r>
    <x v="1"/>
    <x v="14"/>
    <n v="200"/>
    <x v="1"/>
    <s v="Viajes y gastos dpto."/>
  </r>
  <r>
    <x v="1"/>
    <x v="15"/>
    <n v="13597.03"/>
    <x v="1"/>
    <s v="Personal"/>
  </r>
  <r>
    <x v="1"/>
    <x v="16"/>
    <n v="154.47"/>
    <x v="1"/>
    <s v="Telefonía fija"/>
  </r>
  <r>
    <x v="1"/>
    <x v="17"/>
    <n v="90"/>
    <x v="1"/>
    <s v="Servicios y comisiones bancarias"/>
  </r>
  <r>
    <x v="1"/>
    <x v="18"/>
    <n v="1368.58"/>
    <x v="1"/>
    <s v="Alquiler finca"/>
  </r>
  <r>
    <x v="1"/>
    <x v="85"/>
    <n v="25.6"/>
    <x v="1"/>
    <s v="Gastos departamento"/>
  </r>
  <r>
    <x v="1"/>
    <x v="19"/>
    <n v="23906.94"/>
    <x v="1"/>
    <s v="Personal"/>
  </r>
  <r>
    <x v="1"/>
    <x v="20"/>
    <n v="134.47"/>
    <x v="1"/>
    <s v="Telefonía fija"/>
  </r>
  <r>
    <x v="1"/>
    <x v="21"/>
    <n v="5664.69"/>
    <x v="1"/>
    <s v="Personal"/>
  </r>
  <r>
    <x v="1"/>
    <x v="22"/>
    <n v="34.47"/>
    <x v="1"/>
    <s v="Telefonía fija"/>
  </r>
  <r>
    <x v="1"/>
    <x v="23"/>
    <n v="12462.37"/>
    <x v="1"/>
    <s v="Personal"/>
  </r>
  <r>
    <x v="1"/>
    <x v="24"/>
    <n v="114.47"/>
    <x v="1"/>
    <s v="Telefonía fija"/>
  </r>
  <r>
    <x v="1"/>
    <x v="86"/>
    <n v="139.88999999999999"/>
    <x v="1"/>
    <s v="Varios"/>
  </r>
  <r>
    <x v="1"/>
    <x v="26"/>
    <n v="3379.71"/>
    <x v="1"/>
    <s v="Mantenimiento"/>
  </r>
  <r>
    <x v="1"/>
    <x v="27"/>
    <n v="9037.24"/>
    <x v="1"/>
    <s v="Seguridad instalaciones"/>
  </r>
  <r>
    <x v="1"/>
    <x v="28"/>
    <n v="437.08"/>
    <x v="1"/>
    <s v="Amortización cámaras y párking"/>
  </r>
  <r>
    <x v="1"/>
    <x v="29"/>
    <n v="1488.79"/>
    <x v="1"/>
    <s v="Material oficina"/>
  </r>
  <r>
    <x v="1"/>
    <x v="30"/>
    <n v="804.7"/>
    <x v="1"/>
    <s v="Agua potable"/>
  </r>
  <r>
    <x v="1"/>
    <x v="31"/>
    <n v="31268.77"/>
    <x v="1"/>
    <s v="Otros"/>
  </r>
  <r>
    <x v="1"/>
    <x v="87"/>
    <n v="2981.9"/>
    <x v="1"/>
    <s v="Viajes y gastos"/>
  </r>
  <r>
    <x v="1"/>
    <x v="88"/>
    <n v="430"/>
    <x v="1"/>
    <s v="Jornadas de inspección en Obra"/>
  </r>
  <r>
    <x v="1"/>
    <x v="32"/>
    <n v="1054103.96"/>
    <x v="1"/>
    <s v="Variaciones de 001"/>
  </r>
  <r>
    <x v="1"/>
    <x v="33"/>
    <n v="42492.78"/>
    <x v="2"/>
    <s v="Personal"/>
  </r>
  <r>
    <x v="1"/>
    <x v="34"/>
    <n v="-4060.32"/>
    <x v="2"/>
    <s v="Mantenimiento y conservación"/>
  </r>
  <r>
    <x v="1"/>
    <x v="35"/>
    <n v="-21378.76"/>
    <x v="2"/>
    <s v="Seguros"/>
  </r>
  <r>
    <x v="1"/>
    <x v="36"/>
    <n v="70735.070000000007"/>
    <x v="2"/>
    <s v="Amortizaciones"/>
  </r>
  <r>
    <x v="1"/>
    <x v="37"/>
    <n v="39204.47"/>
    <x v="2"/>
    <s v="Gastos financieros"/>
  </r>
  <r>
    <x v="1"/>
    <x v="38"/>
    <n v="4715.18"/>
    <x v="2"/>
    <s v="Alquiler de vehículos"/>
  </r>
  <r>
    <x v="1"/>
    <x v="39"/>
    <n v="1435.47"/>
    <x v="2"/>
    <s v="Alquileres de maquinaria"/>
  </r>
  <r>
    <x v="1"/>
    <x v="40"/>
    <n v="270.55"/>
    <x v="2"/>
    <s v="Telefonía"/>
  </r>
  <r>
    <x v="1"/>
    <x v="41"/>
    <n v="884.2"/>
    <x v="2"/>
    <s v="Viajes y locomociones"/>
  </r>
  <r>
    <x v="1"/>
    <x v="43"/>
    <n v="27120.87"/>
    <x v="2"/>
    <s v="Atraque y gastos de muelle"/>
  </r>
  <r>
    <x v="1"/>
    <x v="89"/>
    <n v="50000"/>
    <x v="2"/>
    <s v="Costes indirectos Talleres Centrales"/>
  </r>
  <r>
    <x v="1"/>
    <x v="90"/>
    <n v="1742.24"/>
    <x v="2"/>
    <s v="Mantenimiento y conservación"/>
  </r>
  <r>
    <x v="1"/>
    <x v="44"/>
    <n v="28906.95"/>
    <x v="2"/>
    <s v="Amortizaciones"/>
  </r>
  <r>
    <x v="1"/>
    <x v="45"/>
    <n v="4637.16"/>
    <x v="2"/>
    <s v="Gastos financieros"/>
  </r>
  <r>
    <x v="1"/>
    <x v="91"/>
    <n v="1230.72"/>
    <x v="2"/>
    <s v="Alquiler de vehículos"/>
  </r>
  <r>
    <x v="1"/>
    <x v="46"/>
    <n v="19558.2"/>
    <x v="2"/>
    <s v="Atraque y gastos de muelle"/>
  </r>
  <r>
    <x v="1"/>
    <x v="92"/>
    <n v="757.1"/>
    <x v="2"/>
    <s v="Viajes y locomociones"/>
  </r>
  <r>
    <x v="1"/>
    <x v="48"/>
    <n v="22576.98"/>
    <x v="3"/>
    <s v="Gastos Financieros"/>
  </r>
  <r>
    <x v="1"/>
    <x v="49"/>
    <n v="8122.44"/>
    <x v="3"/>
    <s v="Amortización"/>
  </r>
  <r>
    <x v="1"/>
    <x v="51"/>
    <n v="-10902.17"/>
    <x v="4"/>
    <s v="Seguros"/>
  </r>
  <r>
    <x v="1"/>
    <x v="52"/>
    <n v="94512.49"/>
    <x v="4"/>
    <s v="Gastos financieros"/>
  </r>
  <r>
    <x v="1"/>
    <x v="93"/>
    <n v="20.100000000000001"/>
    <x v="4"/>
    <s v="Mensajería"/>
  </r>
  <r>
    <x v="1"/>
    <x v="53"/>
    <n v="18872.07"/>
    <x v="4"/>
    <s v="Atraque y gastos de muelle"/>
  </r>
  <r>
    <x v="1"/>
    <x v="94"/>
    <n v="32090.47"/>
    <x v="6"/>
    <s v="Chapa"/>
  </r>
  <r>
    <x v="1"/>
    <x v="95"/>
    <n v="16988.560000000001"/>
    <x v="6"/>
    <s v="Tubo"/>
  </r>
  <r>
    <x v="1"/>
    <x v="57"/>
    <n v="40826.93"/>
    <x v="6"/>
    <s v="Perfil"/>
  </r>
  <r>
    <x v="1"/>
    <x v="96"/>
    <n v="320"/>
    <x v="6"/>
    <s v="Otros"/>
  </r>
  <r>
    <x v="1"/>
    <x v="58"/>
    <n v="129935.66"/>
    <x v="6"/>
    <s v="Otros taller"/>
  </r>
  <r>
    <x v="1"/>
    <x v="97"/>
    <n v="27441.74"/>
    <x v="6"/>
    <s v="Acabado"/>
  </r>
  <r>
    <x v="1"/>
    <x v="59"/>
    <n v="680.05"/>
    <x v="6"/>
    <s v="Movimiento material en pintura"/>
  </r>
  <r>
    <x v="1"/>
    <x v="98"/>
    <n v="4262.5"/>
    <x v="6"/>
    <s v="Jornadas de inspección en Taller"/>
  </r>
  <r>
    <x v="1"/>
    <x v="99"/>
    <n v="1259.24"/>
    <x v="6"/>
    <s v="Personal de Haberes"/>
  </r>
  <r>
    <x v="1"/>
    <x v="60"/>
    <n v="343.42"/>
    <x v="6"/>
    <s v="Viajes y gastos"/>
  </r>
  <r>
    <x v="1"/>
    <x v="100"/>
    <n v="372"/>
    <x v="6"/>
    <s v="Otros"/>
  </r>
  <r>
    <x v="1"/>
    <x v="101"/>
    <n v="2308.59"/>
    <x v="6"/>
    <s v="Personal de Haberes"/>
  </r>
  <r>
    <x v="1"/>
    <x v="63"/>
    <n v="16199.65"/>
    <x v="6"/>
    <s v="Viajes y gastos"/>
  </r>
  <r>
    <x v="1"/>
    <x v="66"/>
    <n v="17670.61"/>
    <x v="6"/>
    <s v="Diseño plantilla 2"/>
  </r>
  <r>
    <x v="1"/>
    <x v="67"/>
    <n v="15276.57"/>
    <x v="6"/>
    <s v="Personal de Haberes"/>
  </r>
  <r>
    <x v="1"/>
    <x v="68"/>
    <n v="9579.91"/>
    <x v="6"/>
    <s v="Viajes y gastos"/>
  </r>
  <r>
    <x v="2"/>
    <x v="0"/>
    <n v="3126.7199000000001"/>
    <x v="0"/>
    <s v="REDISTRIBUCIÓN"/>
  </r>
  <r>
    <x v="2"/>
    <x v="71"/>
    <n v="-25000"/>
    <x v="1"/>
    <s v="COSTE ANTERIOR"/>
  </r>
  <r>
    <x v="2"/>
    <x v="77"/>
    <n v="2543.4"/>
    <x v="1"/>
    <s v="Chapa"/>
  </r>
  <r>
    <x v="2"/>
    <x v="102"/>
    <n v="4139.9007000000001"/>
    <x v="1"/>
    <s v="Consumibles (hilo, electrodo, gas)"/>
  </r>
  <r>
    <x v="2"/>
    <x v="1"/>
    <n v="2520"/>
    <x v="1"/>
    <s v="Movimientos de material en taller"/>
  </r>
  <r>
    <x v="2"/>
    <x v="2"/>
    <n v="167160.41"/>
    <x v="1"/>
    <s v="Otros taller"/>
  </r>
  <r>
    <x v="2"/>
    <x v="80"/>
    <n v="6354.95"/>
    <x v="1"/>
    <s v="Chorreado"/>
  </r>
  <r>
    <x v="2"/>
    <x v="81"/>
    <n v="11583.96"/>
    <x v="1"/>
    <s v="Imprimación"/>
  </r>
  <r>
    <x v="2"/>
    <x v="82"/>
    <n v="1760"/>
    <x v="1"/>
    <s v="Transportes estándar"/>
  </r>
  <r>
    <x v="2"/>
    <x v="103"/>
    <n v="19300"/>
    <x v="1"/>
    <s v="Transportes especiales"/>
  </r>
  <r>
    <x v="2"/>
    <x v="104"/>
    <n v="658"/>
    <x v="1"/>
    <s v="Jornadas de inspección en Obra"/>
  </r>
  <r>
    <x v="2"/>
    <x v="3"/>
    <n v="-2683.4"/>
    <x v="1"/>
    <s v="Bancadas/castilletes"/>
  </r>
  <r>
    <x v="2"/>
    <x v="105"/>
    <n v="1577.9"/>
    <x v="1"/>
    <s v="Grúas"/>
  </r>
  <r>
    <x v="2"/>
    <x v="84"/>
    <n v="1717.8889999999999"/>
    <x v="1"/>
    <s v="Medios auxiliares"/>
  </r>
  <r>
    <x v="2"/>
    <x v="106"/>
    <n v="4716.8100000000004"/>
    <x v="1"/>
    <s v="Personal de Haberes"/>
  </r>
  <r>
    <x v="2"/>
    <x v="107"/>
    <n v="291.25"/>
    <x v="1"/>
    <s v="Alquiler de vehículos"/>
  </r>
  <r>
    <x v="2"/>
    <x v="70"/>
    <n v="-6105.28"/>
    <x v="1"/>
    <s v="Unidad de redistribución"/>
  </r>
  <r>
    <x v="2"/>
    <x v="108"/>
    <n v="1739.45"/>
    <x v="1"/>
    <s v="Telefonía"/>
  </r>
  <r>
    <x v="2"/>
    <x v="109"/>
    <n v="1494.02"/>
    <x v="1"/>
    <s v="Alquiler de vehículos"/>
  </r>
  <r>
    <x v="2"/>
    <x v="110"/>
    <n v="498.9"/>
    <x v="1"/>
    <s v="Gasoleo A (Solred)"/>
  </r>
  <r>
    <x v="2"/>
    <x v="5"/>
    <n v="31282.6"/>
    <x v="1"/>
    <s v="Personal"/>
  </r>
  <r>
    <x v="2"/>
    <x v="11"/>
    <n v="17672.03"/>
    <x v="1"/>
    <s v="Personal"/>
  </r>
  <r>
    <x v="2"/>
    <x v="15"/>
    <n v="15414.59"/>
    <x v="1"/>
    <s v="Personal"/>
  </r>
  <r>
    <x v="2"/>
    <x v="17"/>
    <n v="120"/>
    <x v="1"/>
    <s v="Servicios y comisiones bancarias"/>
  </r>
  <r>
    <x v="2"/>
    <x v="18"/>
    <n v="-1266"/>
    <x v="1"/>
    <s v="Alquiler finca"/>
  </r>
  <r>
    <x v="2"/>
    <x v="111"/>
    <n v="27376.639999999999"/>
    <x v="1"/>
    <s v="Impuestos (Resíduos, IAE, IBI)"/>
  </r>
  <r>
    <x v="2"/>
    <x v="19"/>
    <n v="29630.38"/>
    <x v="1"/>
    <s v="Personal"/>
  </r>
  <r>
    <x v="2"/>
    <x v="21"/>
    <n v="7059.19"/>
    <x v="1"/>
    <s v="Personal"/>
  </r>
  <r>
    <x v="2"/>
    <x v="23"/>
    <n v="15924.47"/>
    <x v="1"/>
    <s v="Personal"/>
  </r>
  <r>
    <x v="2"/>
    <x v="86"/>
    <n v="660"/>
    <x v="1"/>
    <s v="Varios"/>
  </r>
  <r>
    <x v="2"/>
    <x v="112"/>
    <n v="2159.2399999999998"/>
    <x v="1"/>
    <s v="Gastos por certificación CWB"/>
  </r>
  <r>
    <x v="2"/>
    <x v="113"/>
    <n v="255.71"/>
    <x v="1"/>
    <s v="Reparación instalaciones"/>
  </r>
  <r>
    <x v="2"/>
    <x v="26"/>
    <n v="4404.93"/>
    <x v="1"/>
    <s v="Mantenimiento"/>
  </r>
  <r>
    <x v="2"/>
    <x v="27"/>
    <n v="26666.2801"/>
    <x v="1"/>
    <s v="Seguridad instalaciones"/>
  </r>
  <r>
    <x v="2"/>
    <x v="28"/>
    <n v="437.08"/>
    <x v="1"/>
    <s v="Amortización cámaras y párking"/>
  </r>
  <r>
    <x v="2"/>
    <x v="29"/>
    <n v="778.95"/>
    <x v="1"/>
    <s v="Material oficina"/>
  </r>
  <r>
    <x v="2"/>
    <x v="30"/>
    <n v="-313.8"/>
    <x v="1"/>
    <s v="Agua potable"/>
  </r>
  <r>
    <x v="2"/>
    <x v="31"/>
    <n v="-24931.598000000002"/>
    <x v="1"/>
    <s v="Otros"/>
  </r>
  <r>
    <x v="2"/>
    <x v="114"/>
    <n v="9503.3799999999992"/>
    <x v="1"/>
    <s v="Personal de Haberes"/>
  </r>
  <r>
    <x v="2"/>
    <x v="32"/>
    <n v="596307.73"/>
    <x v="1"/>
    <s v="Variaciones de 001"/>
  </r>
  <r>
    <x v="2"/>
    <x v="33"/>
    <n v="63587.519999999997"/>
    <x v="2"/>
    <s v="Personal"/>
  </r>
  <r>
    <x v="2"/>
    <x v="34"/>
    <n v="72647.480100000001"/>
    <x v="2"/>
    <s v="Mantenimiento y conservación"/>
  </r>
  <r>
    <x v="2"/>
    <x v="35"/>
    <n v="114529.74"/>
    <x v="2"/>
    <s v="Seguros"/>
  </r>
  <r>
    <x v="2"/>
    <x v="36"/>
    <n v="70735.070000000007"/>
    <x v="2"/>
    <s v="Amortizaciones"/>
  </r>
  <r>
    <x v="2"/>
    <x v="37"/>
    <n v="39204.47"/>
    <x v="2"/>
    <s v="Gastos financieros"/>
  </r>
  <r>
    <x v="2"/>
    <x v="38"/>
    <n v="3829.7"/>
    <x v="2"/>
    <s v="Alquiler de vehículos"/>
  </r>
  <r>
    <x v="2"/>
    <x v="39"/>
    <n v="2766.8"/>
    <x v="2"/>
    <s v="Alquileres de maquinaria"/>
  </r>
  <r>
    <x v="2"/>
    <x v="115"/>
    <n v="-675.11"/>
    <x v="2"/>
    <s v="Gastos de varada"/>
  </r>
  <r>
    <x v="2"/>
    <x v="40"/>
    <n v="265.26"/>
    <x v="2"/>
    <s v="Telefonía"/>
  </r>
  <r>
    <x v="2"/>
    <x v="41"/>
    <n v="-1146.27"/>
    <x v="2"/>
    <s v="Viajes y locomociones"/>
  </r>
  <r>
    <x v="2"/>
    <x v="42"/>
    <n v="25.14"/>
    <x v="2"/>
    <s v="Mensajería"/>
  </r>
  <r>
    <x v="2"/>
    <x v="43"/>
    <n v="72887.350000000006"/>
    <x v="2"/>
    <s v="Atraque y gastos de muelle"/>
  </r>
  <r>
    <x v="2"/>
    <x v="89"/>
    <n v="25000"/>
    <x v="2"/>
    <s v="Costes indirectos Talleres Centrales"/>
  </r>
  <r>
    <x v="2"/>
    <x v="44"/>
    <n v="28906.95"/>
    <x v="2"/>
    <s v="Amortizaciones"/>
  </r>
  <r>
    <x v="2"/>
    <x v="45"/>
    <n v="4637.16"/>
    <x v="2"/>
    <s v="Gastos financieros"/>
  </r>
  <r>
    <x v="2"/>
    <x v="46"/>
    <n v="4670.32"/>
    <x v="2"/>
    <s v="Atraque y gastos de muelle"/>
  </r>
  <r>
    <x v="2"/>
    <x v="116"/>
    <n v="40157.74"/>
    <x v="2"/>
    <s v="Modificación encofrados"/>
  </r>
  <r>
    <x v="2"/>
    <x v="117"/>
    <n v="12176.56"/>
    <x v="2"/>
    <s v="Perfil"/>
  </r>
  <r>
    <x v="2"/>
    <x v="48"/>
    <n v="22576.98"/>
    <x v="3"/>
    <s v="Gastos Financieros"/>
  </r>
  <r>
    <x v="2"/>
    <x v="49"/>
    <n v="8122.44"/>
    <x v="3"/>
    <s v="Amortización"/>
  </r>
  <r>
    <x v="2"/>
    <x v="50"/>
    <n v="7994.7200999999995"/>
    <x v="4"/>
    <s v="Mantenimiento y conservación"/>
  </r>
  <r>
    <x v="2"/>
    <x v="51"/>
    <n v="57964.56"/>
    <x v="4"/>
    <s v="Seguros"/>
  </r>
  <r>
    <x v="2"/>
    <x v="52"/>
    <n v="94512.49"/>
    <x v="4"/>
    <s v="Gastos financieros"/>
  </r>
  <r>
    <x v="2"/>
    <x v="53"/>
    <n v="35413.620000000003"/>
    <x v="4"/>
    <s v="Atraque y gastos de muelle"/>
  </r>
  <r>
    <x v="2"/>
    <x v="94"/>
    <n v="4171.74"/>
    <x v="6"/>
    <s v="Chapa"/>
  </r>
  <r>
    <x v="2"/>
    <x v="95"/>
    <n v="116714.72"/>
    <x v="6"/>
    <s v="Tubo"/>
  </r>
  <r>
    <x v="2"/>
    <x v="57"/>
    <n v="59088.959999999999"/>
    <x v="6"/>
    <s v="Perfil"/>
  </r>
  <r>
    <x v="2"/>
    <x v="118"/>
    <n v="6252.6738999999998"/>
    <x v="6"/>
    <s v="Consumibles (hilo, electrodo, gas)"/>
  </r>
  <r>
    <x v="2"/>
    <x v="96"/>
    <n v="14.75"/>
    <x v="6"/>
    <s v="Otros"/>
  </r>
  <r>
    <x v="2"/>
    <x v="58"/>
    <n v="140315.25"/>
    <x v="6"/>
    <s v="Otros taller"/>
  </r>
  <r>
    <x v="2"/>
    <x v="59"/>
    <n v="-40.049999999999997"/>
    <x v="6"/>
    <s v="Movimiento material en pintura"/>
  </r>
  <r>
    <x v="2"/>
    <x v="60"/>
    <n v="7060.08"/>
    <x v="6"/>
    <s v="Viajes y gastos"/>
  </r>
  <r>
    <x v="2"/>
    <x v="61"/>
    <n v="3013.87"/>
    <x v="6"/>
    <s v="Otros taller"/>
  </r>
  <r>
    <x v="2"/>
    <x v="63"/>
    <n v="471.99"/>
    <x v="6"/>
    <s v="Viajes y gastos"/>
  </r>
  <r>
    <x v="2"/>
    <x v="119"/>
    <n v="-0.45"/>
    <x v="6"/>
    <s v="Chapa"/>
  </r>
  <r>
    <x v="2"/>
    <x v="120"/>
    <n v="-3.09"/>
    <x v="6"/>
    <s v="Otros"/>
  </r>
  <r>
    <x v="2"/>
    <x v="65"/>
    <n v="2193.77"/>
    <x v="6"/>
    <s v="Otros taller"/>
  </r>
  <r>
    <x v="2"/>
    <x v="121"/>
    <n v="-14.814"/>
    <x v="6"/>
    <s v="Diseño plantilla 1"/>
  </r>
  <r>
    <x v="2"/>
    <x v="66"/>
    <n v="807.94399999999996"/>
    <x v="6"/>
    <s v="Diseño plantilla 2"/>
  </r>
  <r>
    <x v="2"/>
    <x v="67"/>
    <n v="22312.44"/>
    <x v="6"/>
    <s v="Personal de Haberes"/>
  </r>
  <r>
    <x v="2"/>
    <x v="68"/>
    <n v="2312.31"/>
    <x v="6"/>
    <s v="Viajes y gastos"/>
  </r>
  <r>
    <x v="3"/>
    <x v="0"/>
    <n v="-3227.32"/>
    <x v="0"/>
    <s v="REDISTRIBUCIÓN"/>
  </r>
  <r>
    <x v="3"/>
    <x v="71"/>
    <n v="-25000"/>
    <x v="1"/>
    <s v="COSTE ANTERIOR"/>
  </r>
  <r>
    <x v="3"/>
    <x v="102"/>
    <n v="9949.4060000000009"/>
    <x v="1"/>
    <s v="Consumibles (hilo, electrodo, gas)"/>
  </r>
  <r>
    <x v="3"/>
    <x v="78"/>
    <n v="13958.760899999999"/>
    <x v="1"/>
    <s v="Otros"/>
  </r>
  <r>
    <x v="3"/>
    <x v="79"/>
    <n v="1054"/>
    <x v="1"/>
    <s v="Pernos"/>
  </r>
  <r>
    <x v="3"/>
    <x v="122"/>
    <n v="1963"/>
    <x v="1"/>
    <s v="Armado"/>
  </r>
  <r>
    <x v="3"/>
    <x v="1"/>
    <n v="-1050"/>
    <x v="1"/>
    <s v="Movimientos de material en taller"/>
  </r>
  <r>
    <x v="3"/>
    <x v="2"/>
    <n v="81701.210000000006"/>
    <x v="1"/>
    <s v="Otros taller"/>
  </r>
  <r>
    <x v="3"/>
    <x v="80"/>
    <n v="11484.6"/>
    <x v="1"/>
    <s v="Chorreado"/>
  </r>
  <r>
    <x v="3"/>
    <x v="81"/>
    <n v="5555.99"/>
    <x v="1"/>
    <s v="Imprimación"/>
  </r>
  <r>
    <x v="3"/>
    <x v="123"/>
    <n v="3298"/>
    <x v="1"/>
    <s v="Repasos"/>
  </r>
  <r>
    <x v="3"/>
    <x v="82"/>
    <n v="29.76"/>
    <x v="1"/>
    <s v="Transportes estándar"/>
  </r>
  <r>
    <x v="3"/>
    <x v="103"/>
    <n v="13780"/>
    <x v="1"/>
    <s v="Transportes especiales"/>
  </r>
  <r>
    <x v="3"/>
    <x v="124"/>
    <n v="170"/>
    <x v="1"/>
    <s v="Transportes compartidos"/>
  </r>
  <r>
    <x v="3"/>
    <x v="83"/>
    <n v="975"/>
    <x v="1"/>
    <s v="Jornadas de inspección en Taller"/>
  </r>
  <r>
    <x v="3"/>
    <x v="104"/>
    <n v="1276"/>
    <x v="1"/>
    <s v="Jornadas de inspección en Obra"/>
  </r>
  <r>
    <x v="3"/>
    <x v="125"/>
    <n v="33305.64"/>
    <x v="1"/>
    <s v="Mano de obra"/>
  </r>
  <r>
    <x v="3"/>
    <x v="84"/>
    <n v="3282.3665000000001"/>
    <x v="1"/>
    <s v="Medios auxiliares"/>
  </r>
  <r>
    <x v="3"/>
    <x v="126"/>
    <n v="533.07000000000005"/>
    <x v="1"/>
    <s v="Consumibles"/>
  </r>
  <r>
    <x v="3"/>
    <x v="106"/>
    <n v="696.84"/>
    <x v="1"/>
    <s v="Personal de Haberes"/>
  </r>
  <r>
    <x v="3"/>
    <x v="107"/>
    <n v="338.98"/>
    <x v="1"/>
    <s v="Alquiler de vehículos"/>
  </r>
  <r>
    <x v="3"/>
    <x v="70"/>
    <n v="-1251.8800000000001"/>
    <x v="1"/>
    <s v="Unidad de redistribución"/>
  </r>
  <r>
    <x v="3"/>
    <x v="108"/>
    <n v="806.79"/>
    <x v="1"/>
    <s v="Telefonía"/>
  </r>
  <r>
    <x v="3"/>
    <x v="109"/>
    <n v="1259.3699999999999"/>
    <x v="1"/>
    <s v="Alquiler de vehículos"/>
  </r>
  <r>
    <x v="3"/>
    <x v="127"/>
    <n v="1289.55"/>
    <x v="1"/>
    <s v="Viajes y gastos no imputables a obras"/>
  </r>
  <r>
    <x v="3"/>
    <x v="5"/>
    <n v="6957.88"/>
    <x v="1"/>
    <s v="Personal"/>
  </r>
  <r>
    <x v="3"/>
    <x v="9"/>
    <n v="-435"/>
    <x v="1"/>
    <s v="Gastos y viajes dpto."/>
  </r>
  <r>
    <x v="3"/>
    <x v="10"/>
    <n v="597.6"/>
    <x v="1"/>
    <s v="Alquiler de vehículos"/>
  </r>
  <r>
    <x v="3"/>
    <x v="11"/>
    <n v="61266.52"/>
    <x v="1"/>
    <s v="Personal"/>
  </r>
  <r>
    <x v="3"/>
    <x v="14"/>
    <n v="-435"/>
    <x v="1"/>
    <s v="Viajes y gastos dpto."/>
  </r>
  <r>
    <x v="3"/>
    <x v="15"/>
    <n v="12689.5"/>
    <x v="1"/>
    <s v="Personal"/>
  </r>
  <r>
    <x v="3"/>
    <x v="19"/>
    <n v="23039.5"/>
    <x v="1"/>
    <s v="Personal"/>
  </r>
  <r>
    <x v="3"/>
    <x v="21"/>
    <n v="5544.13"/>
    <x v="1"/>
    <s v="Personal"/>
  </r>
  <r>
    <x v="3"/>
    <x v="23"/>
    <n v="12489.25"/>
    <x v="1"/>
    <s v="Personal"/>
  </r>
  <r>
    <x v="3"/>
    <x v="86"/>
    <n v="775.51"/>
    <x v="1"/>
    <s v="Varios"/>
  </r>
  <r>
    <x v="3"/>
    <x v="26"/>
    <n v="3474.84"/>
    <x v="1"/>
    <s v="Mantenimiento"/>
  </r>
  <r>
    <x v="3"/>
    <x v="27"/>
    <n v="13977.2"/>
    <x v="1"/>
    <s v="Seguridad instalaciones"/>
  </r>
  <r>
    <x v="3"/>
    <x v="28"/>
    <n v="437.08"/>
    <x v="1"/>
    <s v="Amortización cámaras y párking"/>
  </r>
  <r>
    <x v="3"/>
    <x v="29"/>
    <n v="2978.9"/>
    <x v="1"/>
    <s v="Material oficina"/>
  </r>
  <r>
    <x v="3"/>
    <x v="30"/>
    <n v="836.88"/>
    <x v="1"/>
    <s v="Agua potable"/>
  </r>
  <r>
    <x v="3"/>
    <x v="31"/>
    <n v="84634.73"/>
    <x v="1"/>
    <s v="Otros"/>
  </r>
  <r>
    <x v="3"/>
    <x v="128"/>
    <n v="716.91"/>
    <x v="1"/>
    <s v="Mano de obra"/>
  </r>
  <r>
    <x v="3"/>
    <x v="114"/>
    <n v="1600.97"/>
    <x v="1"/>
    <s v="Personal de Haberes"/>
  </r>
  <r>
    <x v="3"/>
    <x v="87"/>
    <n v="7.15"/>
    <x v="1"/>
    <s v="Viajes y gastos"/>
  </r>
  <r>
    <x v="3"/>
    <x v="129"/>
    <n v="696.84"/>
    <x v="1"/>
    <s v="Personal de Haberes"/>
  </r>
  <r>
    <x v="3"/>
    <x v="32"/>
    <n v="1727213"/>
    <x v="1"/>
    <s v="Variaciones de 001"/>
  </r>
  <r>
    <x v="3"/>
    <x v="33"/>
    <n v="38690.85"/>
    <x v="2"/>
    <s v="Personal"/>
  </r>
  <r>
    <x v="3"/>
    <x v="34"/>
    <n v="-49548.78"/>
    <x v="2"/>
    <s v="Mantenimiento y conservación"/>
  </r>
  <r>
    <x v="3"/>
    <x v="35"/>
    <n v="-36467.550000000003"/>
    <x v="2"/>
    <s v="Seguros"/>
  </r>
  <r>
    <x v="3"/>
    <x v="36"/>
    <n v="70735.47"/>
    <x v="2"/>
    <s v="Amortizaciones"/>
  </r>
  <r>
    <x v="3"/>
    <x v="37"/>
    <n v="39204.07"/>
    <x v="2"/>
    <s v="Gastos financieros"/>
  </r>
  <r>
    <x v="3"/>
    <x v="38"/>
    <n v="1495.27"/>
    <x v="2"/>
    <s v="Alquiler de vehículos"/>
  </r>
  <r>
    <x v="3"/>
    <x v="39"/>
    <n v="2966.73"/>
    <x v="2"/>
    <s v="Alquileres de maquinaria"/>
  </r>
  <r>
    <x v="3"/>
    <x v="40"/>
    <n v="120"/>
    <x v="2"/>
    <s v="Telefonía"/>
  </r>
  <r>
    <x v="3"/>
    <x v="41"/>
    <n v="246.9"/>
    <x v="2"/>
    <s v="Viajes y locomociones"/>
  </r>
  <r>
    <x v="3"/>
    <x v="42"/>
    <n v="21.79"/>
    <x v="2"/>
    <s v="Mensajería"/>
  </r>
  <r>
    <x v="3"/>
    <x v="43"/>
    <n v="31237.84"/>
    <x v="2"/>
    <s v="Atraque y gastos de muelle"/>
  </r>
  <r>
    <x v="3"/>
    <x v="89"/>
    <n v="25000"/>
    <x v="2"/>
    <s v="Costes indirectos Talleres Centrales"/>
  </r>
  <r>
    <x v="3"/>
    <x v="44"/>
    <n v="28906.95"/>
    <x v="2"/>
    <s v="Amortizaciones"/>
  </r>
  <r>
    <x v="3"/>
    <x v="45"/>
    <n v="4637.16"/>
    <x v="2"/>
    <s v="Gastos financieros"/>
  </r>
  <r>
    <x v="3"/>
    <x v="48"/>
    <n v="22576.98"/>
    <x v="3"/>
    <s v="Gastos Financieros"/>
  </r>
  <r>
    <x v="3"/>
    <x v="49"/>
    <n v="8122.44"/>
    <x v="3"/>
    <s v="Amortización"/>
  </r>
  <r>
    <x v="3"/>
    <x v="50"/>
    <n v="1662.38"/>
    <x v="4"/>
    <s v="Mantenimiento y conservación"/>
  </r>
  <r>
    <x v="3"/>
    <x v="51"/>
    <n v="-19044.95"/>
    <x v="4"/>
    <s v="Seguros"/>
  </r>
  <r>
    <x v="3"/>
    <x v="52"/>
    <n v="94512.49"/>
    <x v="4"/>
    <s v="Gastos financieros"/>
  </r>
  <r>
    <x v="3"/>
    <x v="53"/>
    <n v="14262.07"/>
    <x v="4"/>
    <s v="Atraque y gastos de muelle"/>
  </r>
  <r>
    <x v="3"/>
    <x v="54"/>
    <n v="-11106.09"/>
    <x v="4"/>
    <s v="Mantenimiento y conservación Nuevo cajon"/>
  </r>
  <r>
    <x v="3"/>
    <x v="130"/>
    <n v="7.7999999999999996E-3"/>
    <x v="5"/>
    <s v="Variaciones de MEF"/>
  </r>
  <r>
    <x v="3"/>
    <x v="94"/>
    <n v="16.420000000000002"/>
    <x v="6"/>
    <s v="Chapa"/>
  </r>
  <r>
    <x v="3"/>
    <x v="95"/>
    <n v="34666.639999999999"/>
    <x v="6"/>
    <s v="Tubo"/>
  </r>
  <r>
    <x v="3"/>
    <x v="57"/>
    <n v="37854.68"/>
    <x v="6"/>
    <s v="Perfil"/>
  </r>
  <r>
    <x v="3"/>
    <x v="118"/>
    <n v="9153.4151999999995"/>
    <x v="6"/>
    <s v="Consumibles (hilo, electrodo, gas)"/>
  </r>
  <r>
    <x v="3"/>
    <x v="96"/>
    <n v="14176.060299999999"/>
    <x v="6"/>
    <s v="Otros"/>
  </r>
  <r>
    <x v="3"/>
    <x v="58"/>
    <n v="147857.72"/>
    <x v="6"/>
    <s v="Otros taller"/>
  </r>
  <r>
    <x v="3"/>
    <x v="97"/>
    <n v="2795.29"/>
    <x v="6"/>
    <s v="Acabado"/>
  </r>
  <r>
    <x v="3"/>
    <x v="131"/>
    <n v="1700"/>
    <x v="6"/>
    <s v="Transportes estándar"/>
  </r>
  <r>
    <x v="3"/>
    <x v="132"/>
    <n v="4650"/>
    <x v="6"/>
    <s v="Transportes especiales"/>
  </r>
  <r>
    <x v="3"/>
    <x v="133"/>
    <n v="256"/>
    <x v="6"/>
    <s v="Transportes compartidos"/>
  </r>
  <r>
    <x v="3"/>
    <x v="98"/>
    <n v="975"/>
    <x v="6"/>
    <s v="Jornadas de inspección en Taller"/>
  </r>
  <r>
    <x v="3"/>
    <x v="134"/>
    <n v="1107.55"/>
    <x v="6"/>
    <s v="Mano de obra"/>
  </r>
  <r>
    <x v="3"/>
    <x v="60"/>
    <n v="10.1"/>
    <x v="6"/>
    <s v="Viajes y gastos"/>
  </r>
  <r>
    <x v="3"/>
    <x v="135"/>
    <n v="9827.06"/>
    <x v="6"/>
    <s v="Mano de obra"/>
  </r>
  <r>
    <x v="3"/>
    <x v="76"/>
    <n v="86.47"/>
    <x v="6"/>
    <s v="Consumibles"/>
  </r>
  <r>
    <x v="3"/>
    <x v="63"/>
    <n v="3109.56"/>
    <x v="6"/>
    <s v="Viajes y gastos"/>
  </r>
  <r>
    <x v="3"/>
    <x v="65"/>
    <n v="4530.92"/>
    <x v="6"/>
    <s v="Otros taller"/>
  </r>
  <r>
    <x v="3"/>
    <x v="66"/>
    <n v="3647.42"/>
    <x v="6"/>
    <s v="Diseño plantilla 2"/>
  </r>
  <r>
    <x v="3"/>
    <x v="67"/>
    <n v="16142.72"/>
    <x v="6"/>
    <s v="Personal de Haberes"/>
  </r>
  <r>
    <x v="3"/>
    <x v="68"/>
    <n v="13117.83"/>
    <x v="6"/>
    <s v="Viajes y gastos"/>
  </r>
  <r>
    <x v="3"/>
    <x v="136"/>
    <n v="2535.7600000000002"/>
    <x v="6"/>
    <s v="Mano de obra"/>
  </r>
  <r>
    <x v="4"/>
    <x v="0"/>
    <n v="-229.6249"/>
    <x v="0"/>
    <s v="REDISTRIBUCIÓN"/>
  </r>
  <r>
    <x v="4"/>
    <x v="71"/>
    <n v="-25000"/>
    <x v="1"/>
    <s v="COSTE ANTERIOR"/>
  </r>
  <r>
    <x v="4"/>
    <x v="96"/>
    <n v="1827.1334999999999"/>
    <x v="1"/>
    <s v="Otros"/>
  </r>
  <r>
    <x v="4"/>
    <x v="78"/>
    <n v="8223.7872000000007"/>
    <x v="1"/>
    <s v="Otros"/>
  </r>
  <r>
    <x v="4"/>
    <x v="2"/>
    <n v="42660.33"/>
    <x v="1"/>
    <s v="Otros taller"/>
  </r>
  <r>
    <x v="4"/>
    <x v="82"/>
    <n v="3493.2"/>
    <x v="1"/>
    <s v="Transportes estándar"/>
  </r>
  <r>
    <x v="4"/>
    <x v="103"/>
    <n v="2530"/>
    <x v="1"/>
    <s v="Transportes especiales"/>
  </r>
  <r>
    <x v="4"/>
    <x v="104"/>
    <n v="1934"/>
    <x v="1"/>
    <s v="Jornadas de inspección en Obra"/>
  </r>
  <r>
    <x v="4"/>
    <x v="125"/>
    <n v="45220.4"/>
    <x v="1"/>
    <s v="Mano de obra"/>
  </r>
  <r>
    <x v="4"/>
    <x v="84"/>
    <n v="3927.2024999999999"/>
    <x v="1"/>
    <s v="Medios auxiliares"/>
  </r>
  <r>
    <x v="4"/>
    <x v="126"/>
    <n v="987.13"/>
    <x v="1"/>
    <s v="Consumibles"/>
  </r>
  <r>
    <x v="4"/>
    <x v="106"/>
    <n v="1375.25"/>
    <x v="1"/>
    <s v="Personal de Haberes"/>
  </r>
  <r>
    <x v="4"/>
    <x v="107"/>
    <n v="338.98"/>
    <x v="1"/>
    <s v="Alquiler de vehículos"/>
  </r>
  <r>
    <x v="4"/>
    <x v="70"/>
    <n v="275"/>
    <x v="1"/>
    <s v="Unidad de redistribución"/>
  </r>
  <r>
    <x v="4"/>
    <x v="108"/>
    <n v="806.79"/>
    <x v="1"/>
    <s v="Telefonía"/>
  </r>
  <r>
    <x v="4"/>
    <x v="109"/>
    <n v="1194.6400000000001"/>
    <x v="1"/>
    <s v="Alquiler de vehículos"/>
  </r>
  <r>
    <x v="4"/>
    <x v="110"/>
    <n v="2188.59"/>
    <x v="1"/>
    <s v="Gasoleo A (Solred)"/>
  </r>
  <r>
    <x v="4"/>
    <x v="5"/>
    <n v="10284.93"/>
    <x v="1"/>
    <s v="Personal"/>
  </r>
  <r>
    <x v="4"/>
    <x v="11"/>
    <n v="10395.33"/>
    <x v="1"/>
    <s v="Personal"/>
  </r>
  <r>
    <x v="4"/>
    <x v="15"/>
    <n v="12712.94"/>
    <x v="1"/>
    <s v="Personal"/>
  </r>
  <r>
    <x v="4"/>
    <x v="19"/>
    <n v="22538.5"/>
    <x v="1"/>
    <s v="Personal"/>
  </r>
  <r>
    <x v="4"/>
    <x v="21"/>
    <n v="5262.97"/>
    <x v="1"/>
    <s v="Personal"/>
  </r>
  <r>
    <x v="4"/>
    <x v="23"/>
    <n v="12595.03"/>
    <x v="1"/>
    <s v="Personal"/>
  </r>
  <r>
    <x v="4"/>
    <x v="112"/>
    <n v="137.66"/>
    <x v="1"/>
    <s v="Gastos por certificación CWB"/>
  </r>
  <r>
    <x v="4"/>
    <x v="26"/>
    <n v="5726.3"/>
    <x v="1"/>
    <s v="Mantenimiento"/>
  </r>
  <r>
    <x v="4"/>
    <x v="27"/>
    <n v="15880.53"/>
    <x v="1"/>
    <s v="Seguridad instalaciones"/>
  </r>
  <r>
    <x v="4"/>
    <x v="28"/>
    <n v="437.08"/>
    <x v="1"/>
    <s v="Amortización cámaras y párking"/>
  </r>
  <r>
    <x v="4"/>
    <x v="29"/>
    <n v="1054.97"/>
    <x v="1"/>
    <s v="Material oficina"/>
  </r>
  <r>
    <x v="4"/>
    <x v="30"/>
    <n v="467.28"/>
    <x v="1"/>
    <s v="Agua potable"/>
  </r>
  <r>
    <x v="4"/>
    <x v="31"/>
    <n v="70996.039999999994"/>
    <x v="1"/>
    <s v="Otros"/>
  </r>
  <r>
    <x v="4"/>
    <x v="137"/>
    <n v="2176.8000000000002"/>
    <x v="1"/>
    <s v="Otros taller"/>
  </r>
  <r>
    <x v="4"/>
    <x v="128"/>
    <n v="3956.4"/>
    <x v="1"/>
    <s v="Mano de obra"/>
  </r>
  <r>
    <x v="4"/>
    <x v="114"/>
    <n v="2357.58"/>
    <x v="1"/>
    <s v="Personal de Haberes"/>
  </r>
  <r>
    <x v="4"/>
    <x v="32"/>
    <n v="-401381.52"/>
    <x v="1"/>
    <s v="Variaciones de 001"/>
  </r>
  <r>
    <x v="4"/>
    <x v="138"/>
    <n v="1620.61"/>
    <x v="2"/>
    <s v="Unidad redistribución"/>
  </r>
  <r>
    <x v="4"/>
    <x v="33"/>
    <n v="57211.29"/>
    <x v="2"/>
    <s v="Personal"/>
  </r>
  <r>
    <x v="4"/>
    <x v="34"/>
    <n v="5934.55"/>
    <x v="2"/>
    <s v="Mantenimiento y conservación"/>
  </r>
  <r>
    <x v="4"/>
    <x v="35"/>
    <n v="23116.84"/>
    <x v="2"/>
    <s v="Seguros"/>
  </r>
  <r>
    <x v="4"/>
    <x v="36"/>
    <n v="70735.070000000007"/>
    <x v="2"/>
    <s v="Amortizaciones"/>
  </r>
  <r>
    <x v="4"/>
    <x v="37"/>
    <n v="39204.47"/>
    <x v="2"/>
    <s v="Gastos financieros"/>
  </r>
  <r>
    <x v="4"/>
    <x v="38"/>
    <n v="827.51"/>
    <x v="2"/>
    <s v="Alquiler de vehículos"/>
  </r>
  <r>
    <x v="4"/>
    <x v="39"/>
    <n v="3983.22"/>
    <x v="2"/>
    <s v="Alquileres de maquinaria"/>
  </r>
  <r>
    <x v="4"/>
    <x v="40"/>
    <n v="-61.45"/>
    <x v="2"/>
    <s v="Telefonía"/>
  </r>
  <r>
    <x v="4"/>
    <x v="41"/>
    <n v="4001.52"/>
    <x v="2"/>
    <s v="Viajes y locomociones"/>
  </r>
  <r>
    <x v="4"/>
    <x v="43"/>
    <n v="36899.78"/>
    <x v="2"/>
    <s v="Atraque y gastos de muelle"/>
  </r>
  <r>
    <x v="4"/>
    <x v="89"/>
    <n v="25661.67"/>
    <x v="2"/>
    <s v="Costes indirectos Talleres Centrales"/>
  </r>
  <r>
    <x v="4"/>
    <x v="44"/>
    <n v="28906.95"/>
    <x v="2"/>
    <s v="Amortizaciones"/>
  </r>
  <r>
    <x v="4"/>
    <x v="45"/>
    <n v="4637.16"/>
    <x v="2"/>
    <s v="Gastos financieros"/>
  </r>
  <r>
    <x v="4"/>
    <x v="46"/>
    <n v="-386.3"/>
    <x v="2"/>
    <s v="Atraque y gastos de muelle"/>
  </r>
  <r>
    <x v="4"/>
    <x v="48"/>
    <n v="22576.98"/>
    <x v="3"/>
    <s v="Gastos Financieros"/>
  </r>
  <r>
    <x v="4"/>
    <x v="49"/>
    <n v="8122.44"/>
    <x v="3"/>
    <s v="Amortización"/>
  </r>
  <r>
    <x v="4"/>
    <x v="50"/>
    <n v="2345.3000000000002"/>
    <x v="4"/>
    <s v="Mantenimiento y conservación"/>
  </r>
  <r>
    <x v="4"/>
    <x v="51"/>
    <n v="11807.86"/>
    <x v="4"/>
    <s v="Seguros"/>
  </r>
  <r>
    <x v="4"/>
    <x v="52"/>
    <n v="94512.49"/>
    <x v="4"/>
    <s v="Gastos financieros"/>
  </r>
  <r>
    <x v="4"/>
    <x v="53"/>
    <n v="32918.94"/>
    <x v="4"/>
    <s v="Atraque y gastos de muelle"/>
  </r>
  <r>
    <x v="4"/>
    <x v="130"/>
    <n v="-4.4000000000000003E-3"/>
    <x v="5"/>
    <s v="Variaciones de MEF"/>
  </r>
  <r>
    <x v="4"/>
    <x v="94"/>
    <n v="157.72999999999999"/>
    <x v="6"/>
    <s v="Chapa"/>
  </r>
  <r>
    <x v="4"/>
    <x v="95"/>
    <n v="4033.76"/>
    <x v="6"/>
    <s v="Tubo"/>
  </r>
  <r>
    <x v="4"/>
    <x v="57"/>
    <n v="109160.52"/>
    <x v="6"/>
    <s v="Perfil"/>
  </r>
  <r>
    <x v="4"/>
    <x v="118"/>
    <n v="27403.146799999999"/>
    <x v="6"/>
    <s v="Consumibles (hilo, electrodo, gas)"/>
  </r>
  <r>
    <x v="4"/>
    <x v="96"/>
    <n v="7319.3121000000001"/>
    <x v="6"/>
    <s v="Otros"/>
  </r>
  <r>
    <x v="4"/>
    <x v="58"/>
    <n v="25361.37"/>
    <x v="6"/>
    <s v="Otros taller"/>
  </r>
  <r>
    <x v="4"/>
    <x v="97"/>
    <n v="-1181.01"/>
    <x v="6"/>
    <s v="Acabado"/>
  </r>
  <r>
    <x v="4"/>
    <x v="131"/>
    <n v="10009.89"/>
    <x v="6"/>
    <s v="Transportes estándar"/>
  </r>
  <r>
    <x v="4"/>
    <x v="132"/>
    <n v="-4650"/>
    <x v="6"/>
    <s v="Transportes especiales"/>
  </r>
  <r>
    <x v="4"/>
    <x v="139"/>
    <n v="96400"/>
    <x v="6"/>
    <s v="Flete"/>
  </r>
  <r>
    <x v="4"/>
    <x v="134"/>
    <n v="110480.38"/>
    <x v="6"/>
    <s v="Mano de obra"/>
  </r>
  <r>
    <x v="4"/>
    <x v="99"/>
    <n v="1178.79"/>
    <x v="6"/>
    <s v="Personal de Haberes"/>
  </r>
  <r>
    <x v="4"/>
    <x v="60"/>
    <n v="4995.2910000000002"/>
    <x v="6"/>
    <s v="Viajes y gastos"/>
  </r>
  <r>
    <x v="4"/>
    <x v="61"/>
    <n v="12910.55"/>
    <x v="6"/>
    <s v="Otros taller"/>
  </r>
  <r>
    <x v="4"/>
    <x v="135"/>
    <n v="16403"/>
    <x v="6"/>
    <s v="Mano de obra"/>
  </r>
  <r>
    <x v="4"/>
    <x v="63"/>
    <n v="17444.850999999999"/>
    <x v="6"/>
    <s v="Viajes y gastos"/>
  </r>
  <r>
    <x v="4"/>
    <x v="65"/>
    <n v="5361.72"/>
    <x v="6"/>
    <s v="Otros taller"/>
  </r>
  <r>
    <x v="4"/>
    <x v="140"/>
    <n v="8531.68"/>
    <x v="6"/>
    <s v="Mano de obra"/>
  </r>
  <r>
    <x v="4"/>
    <x v="66"/>
    <n v="1368.64"/>
    <x v="6"/>
    <s v="Diseño plantilla 2"/>
  </r>
  <r>
    <x v="4"/>
    <x v="67"/>
    <n v="25917.5"/>
    <x v="6"/>
    <s v="Personal de Haberes"/>
  </r>
  <r>
    <x v="4"/>
    <x v="68"/>
    <n v="34712.968000000001"/>
    <x v="6"/>
    <s v="Viajes y gastos"/>
  </r>
  <r>
    <x v="4"/>
    <x v="141"/>
    <n v="2997.57"/>
    <x v="6"/>
    <s v="Otros taller"/>
  </r>
  <r>
    <x v="4"/>
    <x v="136"/>
    <n v="2792.9"/>
    <x v="6"/>
    <s v="Mano de obra"/>
  </r>
  <r>
    <x v="4"/>
    <x v="142"/>
    <n v="3044.02"/>
    <x v="6"/>
    <s v="Personal de Haberes"/>
  </r>
  <r>
    <x v="4"/>
    <x v="143"/>
    <n v="13886.73"/>
    <x v="6"/>
    <s v="Viajes y gastos"/>
  </r>
  <r>
    <x v="5"/>
    <x v="0"/>
    <n v="27.25"/>
    <x v="0"/>
    <s v="REDISTRIBUCIÓN"/>
  </r>
  <r>
    <x v="5"/>
    <x v="71"/>
    <n v="-175000"/>
    <x v="1"/>
    <s v="COSTE ANTERIOR"/>
  </r>
  <r>
    <x v="5"/>
    <x v="78"/>
    <n v="167.76"/>
    <x v="1"/>
    <s v="Otros"/>
  </r>
  <r>
    <x v="5"/>
    <x v="2"/>
    <n v="-29726.62"/>
    <x v="1"/>
    <s v="Otros taller"/>
  </r>
  <r>
    <x v="5"/>
    <x v="80"/>
    <n v="1422.95"/>
    <x v="1"/>
    <s v="Chorreado"/>
  </r>
  <r>
    <x v="5"/>
    <x v="81"/>
    <n v="2.0499999999999998"/>
    <x v="1"/>
    <s v="Imprimación"/>
  </r>
  <r>
    <x v="5"/>
    <x v="123"/>
    <n v="2652"/>
    <x v="1"/>
    <s v="Repasos"/>
  </r>
  <r>
    <x v="5"/>
    <x v="82"/>
    <n v="0.24"/>
    <x v="1"/>
    <s v="Transportes estándar"/>
  </r>
  <r>
    <x v="5"/>
    <x v="144"/>
    <n v="15.21"/>
    <x v="1"/>
    <s v="Mensajería"/>
  </r>
  <r>
    <x v="5"/>
    <x v="104"/>
    <n v="1584"/>
    <x v="1"/>
    <s v="Jornadas de inspección en Obra"/>
  </r>
  <r>
    <x v="5"/>
    <x v="125"/>
    <n v="35453.519999999997"/>
    <x v="1"/>
    <s v="Mano de obra"/>
  </r>
  <r>
    <x v="5"/>
    <x v="105"/>
    <n v="123354"/>
    <x v="1"/>
    <s v="Grúas"/>
  </r>
  <r>
    <x v="5"/>
    <x v="84"/>
    <n v="2362.9299999999998"/>
    <x v="1"/>
    <s v="Medios auxiliares"/>
  </r>
  <r>
    <x v="5"/>
    <x v="126"/>
    <n v="2145.3845000000001"/>
    <x v="1"/>
    <s v="Consumibles"/>
  </r>
  <r>
    <x v="5"/>
    <x v="106"/>
    <n v="6366.99"/>
    <x v="1"/>
    <s v="Personal de Haberes"/>
  </r>
  <r>
    <x v="5"/>
    <x v="4"/>
    <n v="277.95"/>
    <x v="1"/>
    <s v="Viajes y gastos"/>
  </r>
  <r>
    <x v="5"/>
    <x v="108"/>
    <n v="806.79"/>
    <x v="1"/>
    <s v="Telefonía"/>
  </r>
  <r>
    <x v="5"/>
    <x v="109"/>
    <n v="2776.82"/>
    <x v="1"/>
    <s v="Alquiler de vehículos"/>
  </r>
  <r>
    <x v="5"/>
    <x v="110"/>
    <n v="626.24"/>
    <x v="1"/>
    <s v="Gasoleo A (Solred)"/>
  </r>
  <r>
    <x v="5"/>
    <x v="145"/>
    <n v="150000"/>
    <x v="1"/>
    <s v="Indirectos Artefactos Marítimos"/>
  </r>
  <r>
    <x v="5"/>
    <x v="127"/>
    <n v="17.2"/>
    <x v="1"/>
    <s v="Viajes y gastos no imputables a obras"/>
  </r>
  <r>
    <x v="5"/>
    <x v="5"/>
    <n v="10217.219999999999"/>
    <x v="1"/>
    <s v="Personal"/>
  </r>
  <r>
    <x v="5"/>
    <x v="11"/>
    <n v="4022"/>
    <x v="1"/>
    <s v="Personal"/>
  </r>
  <r>
    <x v="5"/>
    <x v="15"/>
    <n v="13111.06"/>
    <x v="1"/>
    <s v="Personal"/>
  </r>
  <r>
    <x v="5"/>
    <x v="19"/>
    <n v="23516.82"/>
    <x v="1"/>
    <s v="Personal"/>
  </r>
  <r>
    <x v="5"/>
    <x v="21"/>
    <n v="5859.06"/>
    <x v="1"/>
    <s v="Personal"/>
  </r>
  <r>
    <x v="5"/>
    <x v="23"/>
    <n v="12192.75"/>
    <x v="1"/>
    <s v="Personal"/>
  </r>
  <r>
    <x v="5"/>
    <x v="25"/>
    <n v="51.2"/>
    <x v="1"/>
    <s v="Homologaciones"/>
  </r>
  <r>
    <x v="5"/>
    <x v="86"/>
    <n v="244.8"/>
    <x v="1"/>
    <s v="Varios"/>
  </r>
  <r>
    <x v="5"/>
    <x v="146"/>
    <n v="16175.1"/>
    <x v="1"/>
    <s v="Gastos por certificación AISC"/>
  </r>
  <r>
    <x v="5"/>
    <x v="113"/>
    <n v="269.5"/>
    <x v="1"/>
    <s v="Reparación instalaciones"/>
  </r>
  <r>
    <x v="5"/>
    <x v="26"/>
    <n v="7956.95"/>
    <x v="1"/>
    <s v="Mantenimiento"/>
  </r>
  <r>
    <x v="5"/>
    <x v="27"/>
    <n v="15080.4"/>
    <x v="1"/>
    <s v="Seguridad instalaciones"/>
  </r>
  <r>
    <x v="5"/>
    <x v="28"/>
    <n v="437.08"/>
    <x v="1"/>
    <s v="Amortización cámaras y párking"/>
  </r>
  <r>
    <x v="5"/>
    <x v="29"/>
    <n v="557.01"/>
    <x v="1"/>
    <s v="Material oficina"/>
  </r>
  <r>
    <x v="5"/>
    <x v="30"/>
    <n v="130.83000000000001"/>
    <x v="1"/>
    <s v="Agua potable"/>
  </r>
  <r>
    <x v="5"/>
    <x v="31"/>
    <n v="7276.64"/>
    <x v="1"/>
    <s v="Otros"/>
  </r>
  <r>
    <x v="5"/>
    <x v="137"/>
    <n v="-2176.8000000000002"/>
    <x v="1"/>
    <s v="Otros taller"/>
  </r>
  <r>
    <x v="5"/>
    <x v="87"/>
    <n v="1918.09"/>
    <x v="1"/>
    <s v="Viajes y gastos"/>
  </r>
  <r>
    <x v="5"/>
    <x v="32"/>
    <n v="-826679.14"/>
    <x v="1"/>
    <s v="Variaciones de 001"/>
  </r>
  <r>
    <x v="5"/>
    <x v="138"/>
    <n v="168.36"/>
    <x v="2"/>
    <s v="Unidad redistribución"/>
  </r>
  <r>
    <x v="5"/>
    <x v="33"/>
    <n v="36463.57"/>
    <x v="2"/>
    <s v="Personal"/>
  </r>
  <r>
    <x v="5"/>
    <x v="34"/>
    <n v="4388.3100000000004"/>
    <x v="2"/>
    <s v="Mantenimiento y conservación"/>
  </r>
  <r>
    <x v="5"/>
    <x v="35"/>
    <n v="17340.669999999998"/>
    <x v="2"/>
    <s v="Seguros"/>
  </r>
  <r>
    <x v="5"/>
    <x v="36"/>
    <n v="70735.070000000007"/>
    <x v="2"/>
    <s v="Amortizaciones"/>
  </r>
  <r>
    <x v="5"/>
    <x v="37"/>
    <n v="39204.47"/>
    <x v="2"/>
    <s v="Gastos financieros"/>
  </r>
  <r>
    <x v="5"/>
    <x v="38"/>
    <n v="410.24"/>
    <x v="2"/>
    <s v="Alquiler de vehículos"/>
  </r>
  <r>
    <x v="5"/>
    <x v="39"/>
    <n v="4056.97"/>
    <x v="2"/>
    <s v="Alquileres de maquinaria"/>
  </r>
  <r>
    <x v="5"/>
    <x v="40"/>
    <n v="120"/>
    <x v="2"/>
    <s v="Telefonía"/>
  </r>
  <r>
    <x v="5"/>
    <x v="41"/>
    <n v="3386.84"/>
    <x v="2"/>
    <s v="Viajes y locomociones"/>
  </r>
  <r>
    <x v="5"/>
    <x v="43"/>
    <n v="33454.5"/>
    <x v="2"/>
    <s v="Atraque y gastos de muelle"/>
  </r>
  <r>
    <x v="5"/>
    <x v="89"/>
    <n v="24338.33"/>
    <x v="2"/>
    <s v="Costes indirectos Talleres Centrales"/>
  </r>
  <r>
    <x v="5"/>
    <x v="44"/>
    <n v="28906.95"/>
    <x v="2"/>
    <s v="Amortizaciones"/>
  </r>
  <r>
    <x v="5"/>
    <x v="45"/>
    <n v="4637.16"/>
    <x v="2"/>
    <s v="Gastos financieros"/>
  </r>
  <r>
    <x v="5"/>
    <x v="147"/>
    <n v="182.7"/>
    <x v="2"/>
    <s v="Encofrado deslizante"/>
  </r>
  <r>
    <x v="5"/>
    <x v="148"/>
    <n v="2208.46"/>
    <x v="2"/>
    <s v="Gastos bancarios"/>
  </r>
  <r>
    <x v="5"/>
    <x v="149"/>
    <n v="33926.519999999997"/>
    <x v="2"/>
    <s v="Chapa"/>
  </r>
  <r>
    <x v="5"/>
    <x v="117"/>
    <n v="18489.22"/>
    <x v="2"/>
    <s v="Perfil"/>
  </r>
  <r>
    <x v="5"/>
    <x v="150"/>
    <n v="228.9273"/>
    <x v="2"/>
    <s v="Consumibles (hilo-electrodo-gas)"/>
  </r>
  <r>
    <x v="5"/>
    <x v="151"/>
    <n v="40399.82"/>
    <x v="2"/>
    <s v="Otros taller"/>
  </r>
  <r>
    <x v="5"/>
    <x v="152"/>
    <n v="3367.98"/>
    <x v="2"/>
    <s v="Curvado de material"/>
  </r>
  <r>
    <x v="5"/>
    <x v="153"/>
    <n v="360"/>
    <x v="2"/>
    <s v="Transportes estándar"/>
  </r>
  <r>
    <x v="5"/>
    <x v="154"/>
    <n v="128"/>
    <x v="2"/>
    <s v="Transportes especiales"/>
  </r>
  <r>
    <x v="5"/>
    <x v="155"/>
    <n v="1140.18"/>
    <x v="2"/>
    <s v="Viajes y locomociones"/>
  </r>
  <r>
    <x v="5"/>
    <x v="48"/>
    <n v="22576.98"/>
    <x v="3"/>
    <s v="Gastos Financieros"/>
  </r>
  <r>
    <x v="5"/>
    <x v="49"/>
    <n v="8122.44"/>
    <x v="3"/>
    <s v="Amortización"/>
  </r>
  <r>
    <x v="5"/>
    <x v="51"/>
    <n v="5776.22"/>
    <x v="4"/>
    <s v="Seguros"/>
  </r>
  <r>
    <x v="5"/>
    <x v="52"/>
    <n v="94512.49"/>
    <x v="4"/>
    <s v="Gastos financieros"/>
  </r>
  <r>
    <x v="5"/>
    <x v="53"/>
    <n v="24920.15"/>
    <x v="4"/>
    <s v="Atraque y gastos de muelle"/>
  </r>
  <r>
    <x v="5"/>
    <x v="130"/>
    <n v="52129.440000000002"/>
    <x v="5"/>
    <s v="Variaciones de MEF"/>
  </r>
  <r>
    <x v="5"/>
    <x v="95"/>
    <n v="2015.12"/>
    <x v="6"/>
    <s v="Tubo"/>
  </r>
  <r>
    <x v="5"/>
    <x v="57"/>
    <n v="24388.01"/>
    <x v="6"/>
    <s v="Perfil"/>
  </r>
  <r>
    <x v="5"/>
    <x v="118"/>
    <n v="588.20730000000003"/>
    <x v="6"/>
    <s v="Consumibles (hilo, electrodo, gas)"/>
  </r>
  <r>
    <x v="5"/>
    <x v="156"/>
    <n v="1609"/>
    <x v="6"/>
    <s v="Carga y descarga de material"/>
  </r>
  <r>
    <x v="5"/>
    <x v="96"/>
    <n v="1866.08"/>
    <x v="6"/>
    <s v="Otros"/>
  </r>
  <r>
    <x v="5"/>
    <x v="58"/>
    <n v="308167.36"/>
    <x v="6"/>
    <s v="Otros taller"/>
  </r>
  <r>
    <x v="5"/>
    <x v="157"/>
    <n v="49744.4"/>
    <x v="6"/>
    <s v="Granallado"/>
  </r>
  <r>
    <x v="5"/>
    <x v="158"/>
    <n v="165243.94"/>
    <x v="6"/>
    <s v="Imprimación"/>
  </r>
  <r>
    <x v="5"/>
    <x v="159"/>
    <n v="134394.54"/>
    <x v="6"/>
    <s v="Intermedia"/>
  </r>
  <r>
    <x v="5"/>
    <x v="131"/>
    <n v="12500.1"/>
    <x v="6"/>
    <s v="Transportes estándar"/>
  </r>
  <r>
    <x v="5"/>
    <x v="132"/>
    <n v="64"/>
    <x v="6"/>
    <s v="Transportes especiales"/>
  </r>
  <r>
    <x v="5"/>
    <x v="139"/>
    <n v="192230"/>
    <x v="6"/>
    <s v="Flete"/>
  </r>
  <r>
    <x v="5"/>
    <x v="134"/>
    <n v="-90588.15"/>
    <x v="6"/>
    <s v="Mano de obra"/>
  </r>
  <r>
    <x v="5"/>
    <x v="60"/>
    <n v="19482.39"/>
    <x v="6"/>
    <s v="Viajes y gastos"/>
  </r>
  <r>
    <x v="5"/>
    <x v="100"/>
    <n v="506"/>
    <x v="6"/>
    <s v="Otros"/>
  </r>
  <r>
    <x v="5"/>
    <x v="61"/>
    <n v="-6691.42"/>
    <x v="6"/>
    <s v="Otros taller"/>
  </r>
  <r>
    <x v="5"/>
    <x v="160"/>
    <n v="13531.94"/>
    <x v="6"/>
    <s v="Contenedor"/>
  </r>
  <r>
    <x v="5"/>
    <x v="135"/>
    <n v="4601.76"/>
    <x v="6"/>
    <s v="Mano de obra"/>
  </r>
  <r>
    <x v="5"/>
    <x v="63"/>
    <n v="27022.54"/>
    <x v="6"/>
    <s v="Viajes y gastos"/>
  </r>
  <r>
    <x v="5"/>
    <x v="65"/>
    <n v="-5282.91"/>
    <x v="6"/>
    <s v="Otros taller"/>
  </r>
  <r>
    <x v="5"/>
    <x v="140"/>
    <n v="10110.11"/>
    <x v="6"/>
    <s v="Mano de obra"/>
  </r>
  <r>
    <x v="5"/>
    <x v="66"/>
    <n v="632.04"/>
    <x v="6"/>
    <s v="Diseño plantilla 2"/>
  </r>
  <r>
    <x v="5"/>
    <x v="67"/>
    <n v="21020.36"/>
    <x v="6"/>
    <s v="Personal de Haberes"/>
  </r>
  <r>
    <x v="5"/>
    <x v="68"/>
    <n v="30794.959999999999"/>
    <x v="6"/>
    <s v="Viajes y gastos"/>
  </r>
  <r>
    <x v="5"/>
    <x v="141"/>
    <n v="-2997.57"/>
    <x v="6"/>
    <s v="Otros taller"/>
  </r>
  <r>
    <x v="5"/>
    <x v="142"/>
    <n v="6142.01"/>
    <x v="6"/>
    <s v="Personal de Haberes"/>
  </r>
  <r>
    <x v="5"/>
    <x v="143"/>
    <n v="16372.01"/>
    <x v="6"/>
    <s v="Viajes y gastos"/>
  </r>
  <r>
    <x v="5"/>
    <x v="161"/>
    <n v="2591.67"/>
    <x v="6"/>
    <s v="Otros"/>
  </r>
  <r>
    <x v="5"/>
    <x v="162"/>
    <n v="122.5"/>
    <x v="6"/>
    <s v="Varios"/>
  </r>
  <r>
    <x v="5"/>
    <x v="163"/>
    <n v="4777.59"/>
    <x v="6"/>
    <s v="Otros taller"/>
  </r>
  <r>
    <x v="5"/>
    <x v="164"/>
    <n v="5725"/>
    <x v="6"/>
    <s v="Contenedor"/>
  </r>
  <r>
    <x v="5"/>
    <x v="6"/>
    <n v="447.6"/>
    <x v="6"/>
    <s v="Tubo"/>
  </r>
  <r>
    <x v="5"/>
    <x v="165"/>
    <n v="6082.31"/>
    <x v="6"/>
    <s v="Perfil"/>
  </r>
  <r>
    <x v="5"/>
    <x v="166"/>
    <n v="41.2727"/>
    <x v="6"/>
    <s v="Consumibles (hilo, electrodo, gas)"/>
  </r>
  <r>
    <x v="5"/>
    <x v="167"/>
    <n v="1367.82"/>
    <x v="6"/>
    <s v="Otros"/>
  </r>
  <r>
    <x v="5"/>
    <x v="168"/>
    <n v="11073.95"/>
    <x v="6"/>
    <s v="Otros taller"/>
  </r>
  <r>
    <x v="5"/>
    <x v="19"/>
    <n v="370"/>
    <x v="6"/>
    <s v="Transportes estándar"/>
  </r>
  <r>
    <x v="5"/>
    <x v="20"/>
    <n v="512"/>
    <x v="6"/>
    <s v="Transportes especiales"/>
  </r>
  <r>
    <x v="5"/>
    <x v="24"/>
    <n v="2822.31"/>
    <x v="6"/>
    <s v="Mano de obra"/>
  </r>
  <r>
    <x v="6"/>
    <x v="0"/>
    <n v="-25000"/>
    <x v="1"/>
    <s v="Construcciones NECSO"/>
  </r>
  <r>
    <x v="6"/>
    <x v="71"/>
    <n v="-4746.21"/>
    <x v="1"/>
    <s v="COSTE ANTERIOR"/>
  </r>
  <r>
    <x v="6"/>
    <x v="2"/>
    <n v="1429.8"/>
    <x v="1"/>
    <s v="Otros taller"/>
  </r>
  <r>
    <x v="6"/>
    <x v="123"/>
    <n v="1700"/>
    <x v="1"/>
    <s v="Repasos"/>
  </r>
  <r>
    <x v="6"/>
    <x v="82"/>
    <n v="900.01"/>
    <x v="1"/>
    <s v="Transportes estándar"/>
  </r>
  <r>
    <x v="6"/>
    <x v="104"/>
    <n v="268"/>
    <x v="1"/>
    <s v="Jornadas de inspección en Obra"/>
  </r>
  <r>
    <x v="6"/>
    <x v="125"/>
    <n v="2854.11"/>
    <x v="1"/>
    <s v="Mano de obra"/>
  </r>
  <r>
    <x v="6"/>
    <x v="105"/>
    <n v="9202"/>
    <x v="1"/>
    <s v="Grúas"/>
  </r>
  <r>
    <x v="6"/>
    <x v="84"/>
    <n v="54004.63"/>
    <x v="1"/>
    <s v="Medios auxiliares"/>
  </r>
  <r>
    <x v="6"/>
    <x v="126"/>
    <n v="1904.3205"/>
    <x v="1"/>
    <s v="Consumibles"/>
  </r>
  <r>
    <x v="6"/>
    <x v="169"/>
    <n v="83.55"/>
    <x v="1"/>
    <s v="Máquinas y herramientas"/>
  </r>
  <r>
    <x v="6"/>
    <x v="107"/>
    <n v="338.98"/>
    <x v="1"/>
    <s v="Alquiler de vehículos"/>
  </r>
  <r>
    <x v="6"/>
    <x v="4"/>
    <n v="29.05"/>
    <x v="1"/>
    <s v="Viajes y gastos"/>
  </r>
  <r>
    <x v="6"/>
    <x v="55"/>
    <n v="-3000"/>
    <x v="1"/>
    <s v="Envíos 50205"/>
  </r>
  <r>
    <x v="6"/>
    <x v="70"/>
    <n v="63.88"/>
    <x v="1"/>
    <s v="Unidad de redistribución"/>
  </r>
  <r>
    <x v="6"/>
    <x v="108"/>
    <n v="806.79"/>
    <x v="1"/>
    <s v="Telefonía"/>
  </r>
  <r>
    <x v="6"/>
    <x v="109"/>
    <n v="1196.6600000000001"/>
    <x v="1"/>
    <s v="Alquiler de vehículos"/>
  </r>
  <r>
    <x v="6"/>
    <x v="110"/>
    <n v="626.46"/>
    <x v="1"/>
    <s v="Gasoleo A (Solred)"/>
  </r>
  <r>
    <x v="6"/>
    <x v="5"/>
    <n v="10866.58"/>
    <x v="1"/>
    <s v="Personal"/>
  </r>
  <r>
    <x v="6"/>
    <x v="11"/>
    <n v="8764.56"/>
    <x v="1"/>
    <s v="Personal"/>
  </r>
  <r>
    <x v="6"/>
    <x v="15"/>
    <n v="11894.35"/>
    <x v="1"/>
    <s v="Personal"/>
  </r>
  <r>
    <x v="6"/>
    <x v="19"/>
    <n v="22740.43"/>
    <x v="1"/>
    <s v="Personal"/>
  </r>
  <r>
    <x v="6"/>
    <x v="21"/>
    <n v="5649.77"/>
    <x v="1"/>
    <s v="Personal"/>
  </r>
  <r>
    <x v="6"/>
    <x v="23"/>
    <n v="12889.43"/>
    <x v="1"/>
    <s v="Personal"/>
  </r>
  <r>
    <x v="6"/>
    <x v="86"/>
    <n v="9.5500000000000007"/>
    <x v="1"/>
    <s v="Varios"/>
  </r>
  <r>
    <x v="6"/>
    <x v="26"/>
    <n v="3200.23"/>
    <x v="1"/>
    <s v="Mantenimiento"/>
  </r>
  <r>
    <x v="6"/>
    <x v="27"/>
    <n v="14425.87"/>
    <x v="1"/>
    <s v="Seguridad instalaciones"/>
  </r>
  <r>
    <x v="6"/>
    <x v="28"/>
    <n v="437.08"/>
    <x v="1"/>
    <s v="Amortización cámaras y párking"/>
  </r>
  <r>
    <x v="6"/>
    <x v="29"/>
    <n v="724.62"/>
    <x v="1"/>
    <s v="Material oficina"/>
  </r>
  <r>
    <x v="6"/>
    <x v="30"/>
    <n v="1387.15"/>
    <x v="1"/>
    <s v="Agua potable"/>
  </r>
  <r>
    <x v="6"/>
    <x v="31"/>
    <n v="15119.5"/>
    <x v="1"/>
    <s v="Otros"/>
  </r>
  <r>
    <x v="6"/>
    <x v="87"/>
    <n v="748.53"/>
    <x v="1"/>
    <s v="Viajes y gastos"/>
  </r>
  <r>
    <x v="6"/>
    <x v="32"/>
    <n v="-574206.62"/>
    <x v="1"/>
    <s v="Variaciones de 001"/>
  </r>
  <r>
    <x v="6"/>
    <x v="138"/>
    <n v="168.35"/>
    <x v="2"/>
    <s v="Unidad redistribución"/>
  </r>
  <r>
    <x v="6"/>
    <x v="33"/>
    <n v="42620.38"/>
    <x v="2"/>
    <s v="Personal"/>
  </r>
  <r>
    <x v="6"/>
    <x v="34"/>
    <n v="56531.85"/>
    <x v="2"/>
    <s v="Mantenimiento y conservación"/>
  </r>
  <r>
    <x v="6"/>
    <x v="35"/>
    <n v="20941.689999999999"/>
    <x v="2"/>
    <s v="Seguros"/>
  </r>
  <r>
    <x v="6"/>
    <x v="36"/>
    <n v="39204.47"/>
    <x v="2"/>
    <s v="Amortizaciones"/>
  </r>
  <r>
    <x v="6"/>
    <x v="37"/>
    <n v="70735.070000000007"/>
    <x v="2"/>
    <s v="Gastos financieros"/>
  </r>
  <r>
    <x v="6"/>
    <x v="38"/>
    <n v="410.24"/>
    <x v="2"/>
    <s v="Alquiler de vehículos"/>
  </r>
  <r>
    <x v="6"/>
    <x v="39"/>
    <n v="4097.5600000000004"/>
    <x v="2"/>
    <s v="Alquileres de maquinaria"/>
  </r>
  <r>
    <x v="6"/>
    <x v="40"/>
    <n v="120"/>
    <x v="2"/>
    <s v="Telefonía"/>
  </r>
  <r>
    <x v="6"/>
    <x v="41"/>
    <n v="-2312.86"/>
    <x v="2"/>
    <s v="Viajes y locomociones"/>
  </r>
  <r>
    <x v="6"/>
    <x v="43"/>
    <n v="30751.439999999999"/>
    <x v="2"/>
    <s v="Atraque y gastos de muelle"/>
  </r>
  <r>
    <x v="6"/>
    <x v="89"/>
    <n v="25000"/>
    <x v="2"/>
    <s v="Costes indirectos Talleres Centrales"/>
  </r>
  <r>
    <x v="6"/>
    <x v="44"/>
    <n v="28906.95"/>
    <x v="2"/>
    <s v="Amortizaciones"/>
  </r>
  <r>
    <x v="6"/>
    <x v="45"/>
    <n v="4637.16"/>
    <x v="2"/>
    <s v="Gastos financieros"/>
  </r>
  <r>
    <x v="6"/>
    <x v="148"/>
    <n v="336.42"/>
    <x v="2"/>
    <s v="Gastos bancarios"/>
  </r>
  <r>
    <x v="6"/>
    <x v="149"/>
    <n v="394.97"/>
    <x v="2"/>
    <s v="Chapa"/>
  </r>
  <r>
    <x v="6"/>
    <x v="117"/>
    <n v="2063.36"/>
    <x v="2"/>
    <s v="Perfil"/>
  </r>
  <r>
    <x v="6"/>
    <x v="170"/>
    <n v="2443.8874000000001"/>
    <x v="2"/>
    <s v="Otros"/>
  </r>
  <r>
    <x v="6"/>
    <x v="151"/>
    <n v="119582.27"/>
    <x v="2"/>
    <s v="Otros taller"/>
  </r>
  <r>
    <x v="6"/>
    <x v="171"/>
    <n v="10056.83"/>
    <x v="2"/>
    <s v="Suministro de material fabricado"/>
  </r>
  <r>
    <x v="6"/>
    <x v="152"/>
    <n v="5558.82"/>
    <x v="2"/>
    <s v="Curvado de material"/>
  </r>
  <r>
    <x v="6"/>
    <x v="153"/>
    <n v="300"/>
    <x v="2"/>
    <s v="Transportes estándar"/>
  </r>
  <r>
    <x v="6"/>
    <x v="172"/>
    <n v="180"/>
    <x v="2"/>
    <s v="Transportes compartidos"/>
  </r>
  <r>
    <x v="6"/>
    <x v="173"/>
    <n v="56.35"/>
    <x v="2"/>
    <s v="Viajes y gastos"/>
  </r>
  <r>
    <x v="6"/>
    <x v="48"/>
    <n v="22576.98"/>
    <x v="3"/>
    <s v="Gastos Financieros"/>
  </r>
  <r>
    <x v="6"/>
    <x v="49"/>
    <n v="8122.44"/>
    <x v="3"/>
    <s v="Amortización"/>
  </r>
  <r>
    <x v="6"/>
    <x v="51"/>
    <n v="9963.75"/>
    <x v="4"/>
    <s v="Seguros"/>
  </r>
  <r>
    <x v="6"/>
    <x v="52"/>
    <n v="94512.49"/>
    <x v="4"/>
    <s v="Gastos financieros"/>
  </r>
  <r>
    <x v="6"/>
    <x v="53"/>
    <n v="39297.279999999999"/>
    <x v="4"/>
    <s v="Atraque y gastos de muelle"/>
  </r>
  <r>
    <x v="6"/>
    <x v="55"/>
    <n v="1E-3"/>
    <x v="5"/>
    <s v="Envíos"/>
  </r>
  <r>
    <x v="6"/>
    <x v="130"/>
    <n v="6.0000000000000001E-3"/>
    <x v="5"/>
    <s v="Variaciones de MEF"/>
  </r>
  <r>
    <x v="6"/>
    <x v="57"/>
    <n v="-310"/>
    <x v="6"/>
    <s v="Perfil"/>
  </r>
  <r>
    <x v="6"/>
    <x v="118"/>
    <n v="440.36439999999999"/>
    <x v="6"/>
    <s v="Consumibles (hilo, electrodo, gas)"/>
  </r>
  <r>
    <x v="6"/>
    <x v="96"/>
    <n v="6476.5852999999997"/>
    <x v="6"/>
    <s v="Otros"/>
  </r>
  <r>
    <x v="6"/>
    <x v="58"/>
    <n v="1378.88"/>
    <x v="6"/>
    <s v="Otros taller"/>
  </r>
  <r>
    <x v="6"/>
    <x v="157"/>
    <n v="38945.370000000003"/>
    <x v="6"/>
    <s v="Granallado"/>
  </r>
  <r>
    <x v="6"/>
    <x v="158"/>
    <n v="119589.06"/>
    <x v="6"/>
    <s v="Imprimación"/>
  </r>
  <r>
    <x v="6"/>
    <x v="159"/>
    <n v="137953.73000000001"/>
    <x v="6"/>
    <s v="Intermedia"/>
  </r>
  <r>
    <x v="6"/>
    <x v="131"/>
    <n v="6330.12"/>
    <x v="6"/>
    <s v="Transportes estándar"/>
  </r>
  <r>
    <x v="6"/>
    <x v="139"/>
    <n v="98290"/>
    <x v="6"/>
    <s v="Flete"/>
  </r>
  <r>
    <x v="6"/>
    <x v="133"/>
    <n v="230.39"/>
    <x v="6"/>
    <s v="Transportes compartidos"/>
  </r>
  <r>
    <x v="6"/>
    <x v="134"/>
    <n v="47134.98"/>
    <x v="6"/>
    <s v="Mano de obra"/>
  </r>
  <r>
    <x v="6"/>
    <x v="174"/>
    <n v="758.56"/>
    <x v="6"/>
    <s v="Máquinas y herramientas"/>
  </r>
  <r>
    <x v="6"/>
    <x v="99"/>
    <n v="6880.64"/>
    <x v="6"/>
    <s v="Personal de Haberes"/>
  </r>
  <r>
    <x v="6"/>
    <x v="60"/>
    <n v="-6111.84"/>
    <x v="6"/>
    <s v="Viajes y gastos"/>
  </r>
  <r>
    <x v="6"/>
    <x v="100"/>
    <n v="47.64"/>
    <x v="6"/>
    <s v="Otros"/>
  </r>
  <r>
    <x v="6"/>
    <x v="175"/>
    <n v="140.69999999999999"/>
    <x v="6"/>
    <s v="Máquinas y herramientas"/>
  </r>
  <r>
    <x v="6"/>
    <x v="63"/>
    <n v="-24129.65"/>
    <x v="6"/>
    <s v="Viajes y gastos"/>
  </r>
  <r>
    <x v="6"/>
    <x v="140"/>
    <n v="11178.61"/>
    <x v="6"/>
    <s v="Mano de obra"/>
  </r>
  <r>
    <x v="6"/>
    <x v="67"/>
    <n v="17989.84"/>
    <x v="6"/>
    <s v="Personal de Haberes"/>
  </r>
  <r>
    <x v="6"/>
    <x v="68"/>
    <n v="-7117.01"/>
    <x v="6"/>
    <s v="Viajes y gastos"/>
  </r>
  <r>
    <x v="6"/>
    <x v="142"/>
    <n v="57242.45"/>
    <x v="6"/>
    <s v="Personal de Haberes"/>
  </r>
  <r>
    <x v="6"/>
    <x v="143"/>
    <n v="323.02999999999997"/>
    <x v="6"/>
    <s v="Viajes y gastos"/>
  </r>
  <r>
    <x v="6"/>
    <x v="161"/>
    <n v="1989.3408999999999"/>
    <x v="6"/>
    <s v="Otros"/>
  </r>
  <r>
    <x v="6"/>
    <x v="176"/>
    <n v="2207.52"/>
    <x v="6"/>
    <s v="Personal de Haberes"/>
  </r>
  <r>
    <x v="6"/>
    <x v="177"/>
    <n v="95.05"/>
    <x v="6"/>
    <s v="Viajes y gastos"/>
  </r>
  <r>
    <x v="6"/>
    <x v="6"/>
    <n v="3322.24"/>
    <x v="6"/>
    <s v="Tubo"/>
  </r>
  <r>
    <x v="6"/>
    <x v="165"/>
    <n v="1136.25"/>
    <x v="6"/>
    <s v="Perfil"/>
  </r>
  <r>
    <x v="6"/>
    <x v="167"/>
    <n v="1052.1962000000001"/>
    <x v="6"/>
    <s v="Otros"/>
  </r>
  <r>
    <x v="6"/>
    <x v="168"/>
    <n v="4778.2299999999996"/>
    <x v="6"/>
    <s v="Otros taller"/>
  </r>
  <r>
    <x v="6"/>
    <x v="11"/>
    <n v="15513.5"/>
    <x v="6"/>
    <s v="Suministro de material fabricado"/>
  </r>
  <r>
    <x v="6"/>
    <x v="19"/>
    <n v="870"/>
    <x v="6"/>
    <s v="Transportes estándar"/>
  </r>
  <r>
    <x v="6"/>
    <x v="178"/>
    <n v="410.4"/>
    <x v="6"/>
    <s v="Transportes compartidos"/>
  </r>
  <r>
    <x v="6"/>
    <x v="24"/>
    <n v="23117.03"/>
    <x v="6"/>
    <s v="Mano de obra"/>
  </r>
  <r>
    <x v="6"/>
    <x v="179"/>
    <n v="620.75"/>
    <x v="6"/>
    <s v="Máquinas y herramientas"/>
  </r>
  <r>
    <x v="6"/>
    <x v="31"/>
    <n v="30.4"/>
    <x v="6"/>
    <s v="Viajes y gastos"/>
  </r>
  <r>
    <x v="6"/>
    <x v="172"/>
    <n v="537.6"/>
    <x v="6"/>
    <s v="Transportes compartidos"/>
  </r>
  <r>
    <x v="6"/>
    <x v="180"/>
    <n v="15238.62"/>
    <x v="6"/>
    <s v="Personal Propio"/>
  </r>
  <r>
    <x v="7"/>
    <x v="0"/>
    <n v="0.63"/>
    <x v="0"/>
    <s v="REDISTRIBUCIÓN"/>
  </r>
  <r>
    <x v="7"/>
    <x v="0"/>
    <n v="-127371.04"/>
    <x v="1"/>
    <s v="Construcciones NECSO"/>
  </r>
  <r>
    <x v="7"/>
    <x v="2"/>
    <n v="189"/>
    <x v="1"/>
    <s v="Otros taller"/>
  </r>
  <r>
    <x v="7"/>
    <x v="181"/>
    <n v="938"/>
    <x v="1"/>
    <s v="Acabado"/>
  </r>
  <r>
    <x v="7"/>
    <x v="104"/>
    <n v="268"/>
    <x v="1"/>
    <s v="Jornadas de inspección en Obra"/>
  </r>
  <r>
    <x v="7"/>
    <x v="84"/>
    <n v="13918.25"/>
    <x v="1"/>
    <s v="Medios auxiliares"/>
  </r>
  <r>
    <x v="7"/>
    <x v="126"/>
    <n v="185.3"/>
    <x v="1"/>
    <s v="Consumibles"/>
  </r>
  <r>
    <x v="7"/>
    <x v="4"/>
    <n v="115.51"/>
    <x v="1"/>
    <s v="Viajes y gastos"/>
  </r>
  <r>
    <x v="7"/>
    <x v="108"/>
    <n v="806.79"/>
    <x v="1"/>
    <s v="Telefonía"/>
  </r>
  <r>
    <x v="7"/>
    <x v="109"/>
    <n v="1196.6600000000001"/>
    <x v="1"/>
    <s v="Alquiler de vehículos"/>
  </r>
  <r>
    <x v="7"/>
    <x v="110"/>
    <n v="966.47"/>
    <x v="1"/>
    <s v="Gasoleo A (Solred)"/>
  </r>
  <r>
    <x v="7"/>
    <x v="5"/>
    <n v="10135.129999999999"/>
    <x v="1"/>
    <s v="Personal"/>
  </r>
  <r>
    <x v="7"/>
    <x v="11"/>
    <n v="10582.45"/>
    <x v="1"/>
    <s v="Personal"/>
  </r>
  <r>
    <x v="7"/>
    <x v="15"/>
    <n v="11400.68"/>
    <x v="1"/>
    <s v="Personal"/>
  </r>
  <r>
    <x v="7"/>
    <x v="18"/>
    <n v="2007"/>
    <x v="1"/>
    <s v="Alquiler finca"/>
  </r>
  <r>
    <x v="7"/>
    <x v="19"/>
    <n v="20174.59"/>
    <x v="1"/>
    <s v="Personal"/>
  </r>
  <r>
    <x v="7"/>
    <x v="21"/>
    <n v="4850.25"/>
    <x v="1"/>
    <s v="Personal"/>
  </r>
  <r>
    <x v="7"/>
    <x v="23"/>
    <n v="12000.45"/>
    <x v="1"/>
    <s v="Personal"/>
  </r>
  <r>
    <x v="7"/>
    <x v="146"/>
    <n v="343.39"/>
    <x v="1"/>
    <s v="Gastos por certificación AISC"/>
  </r>
  <r>
    <x v="7"/>
    <x v="112"/>
    <n v="1312.65"/>
    <x v="1"/>
    <s v="Gastos por certificación CWB"/>
  </r>
  <r>
    <x v="7"/>
    <x v="26"/>
    <n v="3920.46"/>
    <x v="1"/>
    <s v="Mantenimiento"/>
  </r>
  <r>
    <x v="7"/>
    <x v="27"/>
    <n v="14552.55"/>
    <x v="1"/>
    <s v="Seguridad instalaciones"/>
  </r>
  <r>
    <x v="7"/>
    <x v="28"/>
    <n v="437.08"/>
    <x v="1"/>
    <s v="Amortización cámaras y párking"/>
  </r>
  <r>
    <x v="7"/>
    <x v="29"/>
    <n v="15.15"/>
    <x v="1"/>
    <s v="Material oficina"/>
  </r>
  <r>
    <x v="7"/>
    <x v="30"/>
    <n v="904.56"/>
    <x v="1"/>
    <s v="Agua potable"/>
  </r>
  <r>
    <x v="7"/>
    <x v="31"/>
    <n v="17546.8"/>
    <x v="1"/>
    <s v="Otros"/>
  </r>
  <r>
    <x v="7"/>
    <x v="32"/>
    <n v="-369601.96"/>
    <x v="1"/>
    <s v="Variaciones de 001"/>
  </r>
  <r>
    <x v="7"/>
    <x v="33"/>
    <n v="14933.73"/>
    <x v="2"/>
    <s v="Personal"/>
  </r>
  <r>
    <x v="7"/>
    <x v="34"/>
    <n v="-38612.480000000003"/>
    <x v="2"/>
    <s v="Mantenimiento y conservación"/>
  </r>
  <r>
    <x v="7"/>
    <x v="35"/>
    <n v="10576.02"/>
    <x v="2"/>
    <s v="Seguros"/>
  </r>
  <r>
    <x v="7"/>
    <x v="36"/>
    <n v="35367.53"/>
    <x v="2"/>
    <s v="Amortizaciones"/>
  </r>
  <r>
    <x v="7"/>
    <x v="37"/>
    <n v="19602.23"/>
    <x v="2"/>
    <s v="Gastos financieros"/>
  </r>
  <r>
    <x v="7"/>
    <x v="38"/>
    <n v="797.65"/>
    <x v="2"/>
    <s v="Alquiler de vehículos"/>
  </r>
  <r>
    <x v="7"/>
    <x v="40"/>
    <n v="120"/>
    <x v="2"/>
    <s v="Telefonía"/>
  </r>
  <r>
    <x v="7"/>
    <x v="41"/>
    <n v="-830.75"/>
    <x v="2"/>
    <s v="Viajes y locomociones"/>
  </r>
  <r>
    <x v="7"/>
    <x v="43"/>
    <n v="23982.799999999999"/>
    <x v="2"/>
    <s v="Atraque y gastos de muelle"/>
  </r>
  <r>
    <x v="7"/>
    <x v="89"/>
    <n v="25000"/>
    <x v="2"/>
    <s v="Costes indirectos Talleres Centrales"/>
  </r>
  <r>
    <x v="7"/>
    <x v="44"/>
    <n v="28906.95"/>
    <x v="2"/>
    <s v="Amortizaciones"/>
  </r>
  <r>
    <x v="7"/>
    <x v="45"/>
    <n v="4637.16"/>
    <x v="2"/>
    <s v="Gastos financieros"/>
  </r>
  <r>
    <x v="7"/>
    <x v="182"/>
    <n v="1.8E-3"/>
    <x v="2"/>
    <s v="Variaciones de PTE"/>
  </r>
  <r>
    <x v="7"/>
    <x v="48"/>
    <n v="22576.98"/>
    <x v="3"/>
    <s v="Gastos Financieros"/>
  </r>
  <r>
    <x v="7"/>
    <x v="49"/>
    <n v="8122.44"/>
    <x v="3"/>
    <s v="Amortización"/>
  </r>
  <r>
    <x v="7"/>
    <x v="51"/>
    <n v="11822.51"/>
    <x v="4"/>
    <s v="Seguros"/>
  </r>
  <r>
    <x v="7"/>
    <x v="52"/>
    <n v="94512.49"/>
    <x v="4"/>
    <s v="Gastos financieros"/>
  </r>
  <r>
    <x v="7"/>
    <x v="53"/>
    <n v="25346.86"/>
    <x v="4"/>
    <s v="Atraque y gastos de muelle"/>
  </r>
  <r>
    <x v="7"/>
    <x v="56"/>
    <n v="-9914.75"/>
    <x v="5"/>
    <s v="Unidad Redistribución"/>
  </r>
  <r>
    <x v="7"/>
    <x v="130"/>
    <n v="9914.75"/>
    <x v="5"/>
    <s v="Variaciones de MEF"/>
  </r>
  <r>
    <x v="7"/>
    <x v="118"/>
    <n v="3.5665"/>
    <x v="6"/>
    <s v="Consumibles (hilo, electrodo, gas)"/>
  </r>
  <r>
    <x v="7"/>
    <x v="96"/>
    <n v="759.03"/>
    <x v="6"/>
    <s v="Otros"/>
  </r>
  <r>
    <x v="7"/>
    <x v="58"/>
    <n v="4479.09"/>
    <x v="6"/>
    <s v="Otros taller"/>
  </r>
  <r>
    <x v="7"/>
    <x v="157"/>
    <n v="44409.38"/>
    <x v="6"/>
    <s v="Granallado"/>
  </r>
  <r>
    <x v="7"/>
    <x v="158"/>
    <n v="117574.89"/>
    <x v="6"/>
    <s v="Imprimación"/>
  </r>
  <r>
    <x v="7"/>
    <x v="159"/>
    <n v="135808.03"/>
    <x v="6"/>
    <s v="Intermedia"/>
  </r>
  <r>
    <x v="7"/>
    <x v="139"/>
    <n v="52785"/>
    <x v="6"/>
    <s v="Flete"/>
  </r>
  <r>
    <x v="7"/>
    <x v="134"/>
    <n v="53264.38"/>
    <x v="6"/>
    <s v="Mano de obra"/>
  </r>
  <r>
    <x v="7"/>
    <x v="183"/>
    <n v="6.94"/>
    <x v="6"/>
    <s v="Consumibles"/>
  </r>
  <r>
    <x v="7"/>
    <x v="99"/>
    <n v="6405.75"/>
    <x v="6"/>
    <s v="Personal de Haberes"/>
  </r>
  <r>
    <x v="7"/>
    <x v="60"/>
    <n v="13093.08"/>
    <x v="6"/>
    <s v="Viajes y gastos"/>
  </r>
  <r>
    <x v="7"/>
    <x v="63"/>
    <n v="111.18"/>
    <x v="6"/>
    <s v="Viajes y gastos"/>
  </r>
  <r>
    <x v="7"/>
    <x v="67"/>
    <n v="16554.28"/>
    <x v="6"/>
    <s v="Personal de Haberes"/>
  </r>
  <r>
    <x v="7"/>
    <x v="68"/>
    <n v="3241.7"/>
    <x v="6"/>
    <s v="Viajes y gastos"/>
  </r>
  <r>
    <x v="7"/>
    <x v="143"/>
    <n v="2269.08"/>
    <x v="6"/>
    <s v="Viajes y gastos"/>
  </r>
  <r>
    <x v="7"/>
    <x v="184"/>
    <n v="2670.33"/>
    <x v="6"/>
    <s v="Mano de obra"/>
  </r>
  <r>
    <x v="7"/>
    <x v="176"/>
    <n v="1544.07"/>
    <x v="6"/>
    <s v="Personal de Haberes"/>
  </r>
  <r>
    <x v="7"/>
    <x v="70"/>
    <n v="2116.66"/>
    <x v="6"/>
    <s v="Unidad de Redistribución"/>
  </r>
  <r>
    <x v="7"/>
    <x v="166"/>
    <n v="21.746600000000001"/>
    <x v="6"/>
    <s v="Consumibles (hilo, electrodo, gas)"/>
  </r>
  <r>
    <x v="7"/>
    <x v="168"/>
    <n v="25627.53"/>
    <x v="6"/>
    <s v="Otros taller"/>
  </r>
  <r>
    <x v="7"/>
    <x v="24"/>
    <n v="2039.91"/>
    <x v="6"/>
    <s v="Mano de obra"/>
  </r>
  <r>
    <x v="7"/>
    <x v="185"/>
    <n v="87.35"/>
    <x v="6"/>
    <s v="Medios auxiliares"/>
  </r>
  <r>
    <x v="7"/>
    <x v="31"/>
    <n v="2233.37"/>
    <x v="6"/>
    <s v="Viajes y gastos"/>
  </r>
  <r>
    <x v="7"/>
    <x v="186"/>
    <n v="21715.1"/>
    <x v="6"/>
    <s v="Macizo redondo"/>
  </r>
  <r>
    <x v="7"/>
    <x v="187"/>
    <n v="21.746600000000001"/>
    <x v="6"/>
    <s v="Consumibles (hilo, electrodo, gas)"/>
  </r>
  <r>
    <x v="7"/>
    <x v="148"/>
    <n v="3162.6"/>
    <x v="6"/>
    <s v="Otros"/>
  </r>
  <r>
    <x v="7"/>
    <x v="151"/>
    <n v="14917.98"/>
    <x v="6"/>
    <s v="Otros taller"/>
  </r>
  <r>
    <x v="7"/>
    <x v="172"/>
    <n v="51.64"/>
    <x v="6"/>
    <s v="Transportes compartidos"/>
  </r>
  <r>
    <x v="7"/>
    <x v="180"/>
    <n v="-15238.62"/>
    <x v="6"/>
    <s v="Personal Propi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J77" firstHeaderRow="1" firstDataRow="2" firstDataCol="1" rowPageCount="1" colPageCount="1"/>
  <pivotFields count="5">
    <pivotField axis="axisCol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189">
        <item x="0"/>
        <item x="71"/>
        <item x="48"/>
        <item x="49"/>
        <item x="94"/>
        <item x="95"/>
        <item x="57"/>
        <item x="118"/>
        <item x="156"/>
        <item x="96"/>
        <item x="50"/>
        <item x="51"/>
        <item x="52"/>
        <item x="93"/>
        <item x="53"/>
        <item x="58"/>
        <item x="157"/>
        <item x="158"/>
        <item x="159"/>
        <item x="97"/>
        <item x="59"/>
        <item x="131"/>
        <item x="132"/>
        <item x="139"/>
        <item x="133"/>
        <item x="98"/>
        <item x="134"/>
        <item x="183"/>
        <item x="174"/>
        <item x="99"/>
        <item x="60"/>
        <item x="138"/>
        <item x="100"/>
        <item x="33"/>
        <item x="34"/>
        <item x="35"/>
        <item x="36"/>
        <item x="37"/>
        <item x="38"/>
        <item x="39"/>
        <item x="115"/>
        <item x="40"/>
        <item x="41"/>
        <item x="42"/>
        <item x="43"/>
        <item x="89"/>
        <item x="61"/>
        <item x="72"/>
        <item x="73"/>
        <item x="74"/>
        <item x="75"/>
        <item x="160"/>
        <item x="135"/>
        <item x="62"/>
        <item x="76"/>
        <item x="175"/>
        <item x="101"/>
        <item x="63"/>
        <item x="77"/>
        <item x="102"/>
        <item x="78"/>
        <item x="79"/>
        <item x="90"/>
        <item x="44"/>
        <item x="45"/>
        <item x="91"/>
        <item x="46"/>
        <item x="122"/>
        <item x="1"/>
        <item x="2"/>
        <item x="80"/>
        <item x="81"/>
        <item x="181"/>
        <item x="123"/>
        <item x="82"/>
        <item x="103"/>
        <item x="124"/>
        <item x="144"/>
        <item x="83"/>
        <item x="104"/>
        <item x="3"/>
        <item x="125"/>
        <item x="105"/>
        <item x="84"/>
        <item x="126"/>
        <item x="169"/>
        <item x="106"/>
        <item x="107"/>
        <item x="4"/>
        <item x="119"/>
        <item x="64"/>
        <item x="120"/>
        <item x="65"/>
        <item x="140"/>
        <item x="121"/>
        <item x="66"/>
        <item x="67"/>
        <item x="68"/>
        <item x="69"/>
        <item x="55"/>
        <item x="141"/>
        <item x="136"/>
        <item x="142"/>
        <item x="143"/>
        <item x="116"/>
        <item x="92"/>
        <item x="161"/>
        <item x="147"/>
        <item x="47"/>
        <item x="162"/>
        <item x="163"/>
        <item x="164"/>
        <item x="184"/>
        <item x="176"/>
        <item x="177"/>
        <item x="70"/>
        <item x="108"/>
        <item x="109"/>
        <item x="110"/>
        <item x="145"/>
        <item x="127"/>
        <item x="5"/>
        <item x="6"/>
        <item x="165"/>
        <item x="7"/>
        <item x="8"/>
        <item x="166"/>
        <item x="167"/>
        <item x="9"/>
        <item x="10"/>
        <item x="168"/>
        <item x="11"/>
        <item x="12"/>
        <item x="13"/>
        <item x="14"/>
        <item x="15"/>
        <item x="16"/>
        <item x="17"/>
        <item x="18"/>
        <item x="111"/>
        <item x="85"/>
        <item x="19"/>
        <item x="20"/>
        <item x="178"/>
        <item x="21"/>
        <item x="22"/>
        <item x="23"/>
        <item x="24"/>
        <item x="185"/>
        <item x="179"/>
        <item x="25"/>
        <item x="86"/>
        <item x="146"/>
        <item x="112"/>
        <item x="113"/>
        <item x="26"/>
        <item x="27"/>
        <item x="28"/>
        <item x="29"/>
        <item x="30"/>
        <item x="31"/>
        <item x="186"/>
        <item x="187"/>
        <item x="148"/>
        <item x="149"/>
        <item x="117"/>
        <item x="150"/>
        <item x="170"/>
        <item x="151"/>
        <item x="171"/>
        <item x="152"/>
        <item x="153"/>
        <item x="154"/>
        <item x="172"/>
        <item x="173"/>
        <item x="180"/>
        <item x="137"/>
        <item x="128"/>
        <item x="114"/>
        <item x="87"/>
        <item x="129"/>
        <item x="155"/>
        <item x="88"/>
        <item x="54"/>
        <item x="56"/>
        <item x="32"/>
        <item x="130"/>
        <item x="182"/>
        <item t="default"/>
      </items>
    </pivotField>
    <pivotField dataField="1" numFmtId="44" showAll="0"/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</pivotFields>
  <rowFields count="1">
    <field x="1"/>
  </rowFields>
  <rowItems count="73">
    <i>
      <x v="4"/>
    </i>
    <i>
      <x v="5"/>
    </i>
    <i>
      <x v="6"/>
    </i>
    <i>
      <x v="7"/>
    </i>
    <i>
      <x v="8"/>
    </i>
    <i>
      <x v="9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2"/>
    </i>
    <i>
      <x v="46"/>
    </i>
    <i>
      <x v="51"/>
    </i>
    <i>
      <x v="52"/>
    </i>
    <i>
      <x v="53"/>
    </i>
    <i>
      <x v="54"/>
    </i>
    <i>
      <x v="55"/>
    </i>
    <i>
      <x v="56"/>
    </i>
    <i>
      <x v="57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100"/>
    </i>
    <i>
      <x v="101"/>
    </i>
    <i>
      <x v="102"/>
    </i>
    <i>
      <x v="103"/>
    </i>
    <i>
      <x v="106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22"/>
    </i>
    <i>
      <x v="123"/>
    </i>
    <i>
      <x v="126"/>
    </i>
    <i>
      <x v="127"/>
    </i>
    <i>
      <x v="130"/>
    </i>
    <i>
      <x v="131"/>
    </i>
    <i>
      <x v="141"/>
    </i>
    <i>
      <x v="142"/>
    </i>
    <i>
      <x v="143"/>
    </i>
    <i>
      <x v="147"/>
    </i>
    <i>
      <x v="148"/>
    </i>
    <i>
      <x v="149"/>
    </i>
    <i>
      <x v="160"/>
    </i>
    <i>
      <x v="161"/>
    </i>
    <i>
      <x v="162"/>
    </i>
    <i>
      <x v="163"/>
    </i>
    <i>
      <x v="168"/>
    </i>
    <i>
      <x v="173"/>
    </i>
    <i>
      <x v="175"/>
    </i>
    <i t="grand">
      <x/>
    </i>
  </rowItems>
  <colFields count="1">
    <field x="0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pageFields count="1">
    <pageField fld="3" item="6" hier="-1"/>
  </pageFields>
  <dataFields count="1">
    <dataField name="Suma de importe_real_mes" fld="2" baseField="1" baseItem="99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workbookViewId="0">
      <selection activeCell="J85" sqref="J85"/>
    </sheetView>
  </sheetViews>
  <sheetFormatPr baseColWidth="10" defaultRowHeight="15" x14ac:dyDescent="0.25"/>
  <cols>
    <col min="1" max="1" width="25.5703125" bestFit="1" customWidth="1"/>
    <col min="2" max="2" width="22.42578125" bestFit="1" customWidth="1"/>
    <col min="3" max="9" width="11.5703125" customWidth="1"/>
    <col min="10" max="10" width="13.140625" bestFit="1" customWidth="1"/>
  </cols>
  <sheetData>
    <row r="1" spans="1:10" x14ac:dyDescent="0.25">
      <c r="A1" s="1" t="s">
        <v>0</v>
      </c>
      <c r="B1" s="2">
        <v>50215</v>
      </c>
    </row>
    <row r="3" spans="1:10" x14ac:dyDescent="0.25">
      <c r="A3" s="1" t="s">
        <v>76</v>
      </c>
      <c r="B3" s="1" t="s">
        <v>75</v>
      </c>
    </row>
    <row r="4" spans="1:10" x14ac:dyDescent="0.25">
      <c r="A4" s="1" t="s">
        <v>73</v>
      </c>
      <c r="B4">
        <v>201701</v>
      </c>
      <c r="C4">
        <v>201702</v>
      </c>
      <c r="D4">
        <v>201703</v>
      </c>
      <c r="E4">
        <v>201704</v>
      </c>
      <c r="F4">
        <v>201705</v>
      </c>
      <c r="G4">
        <v>201706</v>
      </c>
      <c r="H4">
        <v>201707</v>
      </c>
      <c r="I4">
        <v>201708</v>
      </c>
      <c r="J4" t="s">
        <v>74</v>
      </c>
    </row>
    <row r="5" spans="1:10" x14ac:dyDescent="0.25">
      <c r="A5" s="2" t="s">
        <v>21</v>
      </c>
      <c r="B5" s="3"/>
      <c r="C5" s="3">
        <v>32090.47</v>
      </c>
      <c r="D5" s="3">
        <v>4171.74</v>
      </c>
      <c r="E5" s="3">
        <v>16.420000000000002</v>
      </c>
      <c r="F5" s="3">
        <v>157.72999999999999</v>
      </c>
      <c r="G5" s="3"/>
      <c r="H5" s="3"/>
      <c r="I5" s="3"/>
      <c r="J5" s="3">
        <v>36436.36</v>
      </c>
    </row>
    <row r="6" spans="1:10" x14ac:dyDescent="0.25">
      <c r="A6" s="2" t="s">
        <v>22</v>
      </c>
      <c r="B6" s="3"/>
      <c r="C6" s="3">
        <v>16988.560000000001</v>
      </c>
      <c r="D6" s="3">
        <v>116714.72</v>
      </c>
      <c r="E6" s="3">
        <v>34666.639999999999</v>
      </c>
      <c r="F6" s="3">
        <v>4033.76</v>
      </c>
      <c r="G6" s="3">
        <v>2015.12</v>
      </c>
      <c r="H6" s="3"/>
      <c r="I6" s="3"/>
      <c r="J6" s="3">
        <v>174418.8</v>
      </c>
    </row>
    <row r="7" spans="1:10" x14ac:dyDescent="0.25">
      <c r="A7" s="2" t="s">
        <v>1</v>
      </c>
      <c r="B7" s="3">
        <v>93556.99</v>
      </c>
      <c r="C7" s="3">
        <v>40826.93</v>
      </c>
      <c r="D7" s="3">
        <v>59088.959999999999</v>
      </c>
      <c r="E7" s="3">
        <v>37854.68</v>
      </c>
      <c r="F7" s="3">
        <v>109160.52</v>
      </c>
      <c r="G7" s="3">
        <v>24388.01</v>
      </c>
      <c r="H7" s="3">
        <v>-310</v>
      </c>
      <c r="I7" s="3"/>
      <c r="J7" s="3">
        <v>364566.09</v>
      </c>
    </row>
    <row r="8" spans="1:10" x14ac:dyDescent="0.25">
      <c r="A8" s="2" t="s">
        <v>30</v>
      </c>
      <c r="B8" s="3"/>
      <c r="C8" s="3"/>
      <c r="D8" s="3">
        <v>6252.6738999999998</v>
      </c>
      <c r="E8" s="3">
        <v>9153.4151999999995</v>
      </c>
      <c r="F8" s="3">
        <v>27403.146799999999</v>
      </c>
      <c r="G8" s="3">
        <v>588.20730000000003</v>
      </c>
      <c r="H8" s="3">
        <v>440.36439999999999</v>
      </c>
      <c r="I8" s="3">
        <v>3.5665</v>
      </c>
      <c r="J8" s="3">
        <v>43841.374100000001</v>
      </c>
    </row>
    <row r="9" spans="1:10" x14ac:dyDescent="0.25">
      <c r="A9" s="2" t="s">
        <v>45</v>
      </c>
      <c r="B9" s="3"/>
      <c r="C9" s="3"/>
      <c r="D9" s="3"/>
      <c r="E9" s="3"/>
      <c r="F9" s="3"/>
      <c r="G9" s="3">
        <v>1609</v>
      </c>
      <c r="H9" s="3"/>
      <c r="I9" s="3"/>
      <c r="J9" s="3">
        <v>1609</v>
      </c>
    </row>
    <row r="10" spans="1:10" x14ac:dyDescent="0.25">
      <c r="A10" s="2" t="s">
        <v>23</v>
      </c>
      <c r="B10" s="3"/>
      <c r="C10" s="3">
        <v>320</v>
      </c>
      <c r="D10" s="3">
        <v>14.75</v>
      </c>
      <c r="E10" s="3">
        <v>14176.060299999999</v>
      </c>
      <c r="F10" s="3">
        <v>7319.3121000000001</v>
      </c>
      <c r="G10" s="3">
        <v>1866.08</v>
      </c>
      <c r="H10" s="3">
        <v>6476.5852999999997</v>
      </c>
      <c r="I10" s="3">
        <v>759.03</v>
      </c>
      <c r="J10" s="3">
        <v>30931.8177</v>
      </c>
    </row>
    <row r="11" spans="1:10" x14ac:dyDescent="0.25">
      <c r="A11" s="2" t="s">
        <v>2</v>
      </c>
      <c r="B11" s="3">
        <v>96789.42</v>
      </c>
      <c r="C11" s="3">
        <v>129935.66</v>
      </c>
      <c r="D11" s="3">
        <v>140315.25</v>
      </c>
      <c r="E11" s="3">
        <v>147857.72</v>
      </c>
      <c r="F11" s="3">
        <v>25361.37</v>
      </c>
      <c r="G11" s="3">
        <v>308167.36</v>
      </c>
      <c r="H11" s="3">
        <v>1378.88</v>
      </c>
      <c r="I11" s="3">
        <v>4479.09</v>
      </c>
      <c r="J11" s="3">
        <v>854284.75</v>
      </c>
    </row>
    <row r="12" spans="1:10" x14ac:dyDescent="0.25">
      <c r="A12" s="2" t="s">
        <v>46</v>
      </c>
      <c r="B12" s="3"/>
      <c r="C12" s="3"/>
      <c r="D12" s="3"/>
      <c r="E12" s="3"/>
      <c r="F12" s="3"/>
      <c r="G12" s="3">
        <v>49744.4</v>
      </c>
      <c r="H12" s="3">
        <v>38945.370000000003</v>
      </c>
      <c r="I12" s="3">
        <v>44409.38</v>
      </c>
      <c r="J12" s="3">
        <v>133099.15</v>
      </c>
    </row>
    <row r="13" spans="1:10" x14ac:dyDescent="0.25">
      <c r="A13" s="2" t="s">
        <v>47</v>
      </c>
      <c r="B13" s="3"/>
      <c r="C13" s="3"/>
      <c r="D13" s="3"/>
      <c r="E13" s="3"/>
      <c r="F13" s="3"/>
      <c r="G13" s="3">
        <v>165243.94</v>
      </c>
      <c r="H13" s="3">
        <v>119589.06</v>
      </c>
      <c r="I13" s="3">
        <v>117574.89</v>
      </c>
      <c r="J13" s="3">
        <v>402407.89</v>
      </c>
    </row>
    <row r="14" spans="1:10" x14ac:dyDescent="0.25">
      <c r="A14" s="2" t="s">
        <v>48</v>
      </c>
      <c r="B14" s="3"/>
      <c r="C14" s="3"/>
      <c r="D14" s="3"/>
      <c r="E14" s="3"/>
      <c r="F14" s="3"/>
      <c r="G14" s="3">
        <v>134394.54</v>
      </c>
      <c r="H14" s="3">
        <v>137953.73000000001</v>
      </c>
      <c r="I14" s="3">
        <v>135808.03</v>
      </c>
      <c r="J14" s="3">
        <v>408156.30000000005</v>
      </c>
    </row>
    <row r="15" spans="1:10" x14ac:dyDescent="0.25">
      <c r="A15" s="2" t="s">
        <v>24</v>
      </c>
      <c r="B15" s="3"/>
      <c r="C15" s="3">
        <v>27441.74</v>
      </c>
      <c r="D15" s="3"/>
      <c r="E15" s="3">
        <v>2795.29</v>
      </c>
      <c r="F15" s="3">
        <v>-1181.01</v>
      </c>
      <c r="G15" s="3"/>
      <c r="H15" s="3"/>
      <c r="I15" s="3"/>
      <c r="J15" s="3">
        <v>29056.020000000004</v>
      </c>
    </row>
    <row r="16" spans="1:10" x14ac:dyDescent="0.25">
      <c r="A16" s="2" t="s">
        <v>3</v>
      </c>
      <c r="B16" s="3">
        <v>2080</v>
      </c>
      <c r="C16" s="3">
        <v>680.05</v>
      </c>
      <c r="D16" s="3">
        <v>-40.049999999999997</v>
      </c>
      <c r="E16" s="3"/>
      <c r="F16" s="3"/>
      <c r="G16" s="3"/>
      <c r="H16" s="3"/>
      <c r="I16" s="3"/>
      <c r="J16" s="3">
        <v>2720</v>
      </c>
    </row>
    <row r="17" spans="1:10" x14ac:dyDescent="0.25">
      <c r="A17" s="2" t="s">
        <v>34</v>
      </c>
      <c r="B17" s="3"/>
      <c r="C17" s="3"/>
      <c r="D17" s="3"/>
      <c r="E17" s="3">
        <v>1700</v>
      </c>
      <c r="F17" s="3">
        <v>10009.89</v>
      </c>
      <c r="G17" s="3">
        <v>12500.1</v>
      </c>
      <c r="H17" s="3">
        <v>6330.12</v>
      </c>
      <c r="I17" s="3"/>
      <c r="J17" s="3">
        <v>30540.109999999997</v>
      </c>
    </row>
    <row r="18" spans="1:10" x14ac:dyDescent="0.25">
      <c r="A18" s="2" t="s">
        <v>35</v>
      </c>
      <c r="B18" s="3"/>
      <c r="C18" s="3"/>
      <c r="D18" s="3"/>
      <c r="E18" s="3">
        <v>4650</v>
      </c>
      <c r="F18" s="3">
        <v>-4650</v>
      </c>
      <c r="G18" s="3">
        <v>64</v>
      </c>
      <c r="H18" s="3"/>
      <c r="I18" s="3"/>
      <c r="J18" s="3">
        <v>64</v>
      </c>
    </row>
    <row r="19" spans="1:10" x14ac:dyDescent="0.25">
      <c r="A19" s="2" t="s">
        <v>40</v>
      </c>
      <c r="B19" s="3"/>
      <c r="C19" s="3"/>
      <c r="D19" s="3"/>
      <c r="E19" s="3"/>
      <c r="F19" s="3">
        <v>96400</v>
      </c>
      <c r="G19" s="3">
        <v>192230</v>
      </c>
      <c r="H19" s="3">
        <v>98290</v>
      </c>
      <c r="I19" s="3">
        <v>52785</v>
      </c>
      <c r="J19" s="3">
        <v>439705</v>
      </c>
    </row>
    <row r="20" spans="1:10" x14ac:dyDescent="0.25">
      <c r="A20" s="2" t="s">
        <v>36</v>
      </c>
      <c r="B20" s="3"/>
      <c r="C20" s="3"/>
      <c r="D20" s="3"/>
      <c r="E20" s="3">
        <v>256</v>
      </c>
      <c r="F20" s="3"/>
      <c r="G20" s="3"/>
      <c r="H20" s="3">
        <v>230.39</v>
      </c>
      <c r="I20" s="3"/>
      <c r="J20" s="3">
        <v>486.39</v>
      </c>
    </row>
    <row r="21" spans="1:10" x14ac:dyDescent="0.25">
      <c r="A21" s="2" t="s">
        <v>25</v>
      </c>
      <c r="B21" s="3"/>
      <c r="C21" s="3">
        <v>4262.5</v>
      </c>
      <c r="D21" s="3"/>
      <c r="E21" s="3">
        <v>975</v>
      </c>
      <c r="F21" s="3"/>
      <c r="G21" s="3"/>
      <c r="H21" s="3"/>
      <c r="I21" s="3"/>
      <c r="J21" s="3">
        <v>5237.5</v>
      </c>
    </row>
    <row r="22" spans="1:10" x14ac:dyDescent="0.25">
      <c r="A22" s="2" t="s">
        <v>37</v>
      </c>
      <c r="B22" s="3"/>
      <c r="C22" s="3"/>
      <c r="D22" s="3"/>
      <c r="E22" s="3">
        <v>1107.55</v>
      </c>
      <c r="F22" s="3">
        <v>110480.38</v>
      </c>
      <c r="G22" s="3">
        <v>-90588.15</v>
      </c>
      <c r="H22" s="3">
        <v>47134.98</v>
      </c>
      <c r="I22" s="3">
        <v>53264.38</v>
      </c>
      <c r="J22" s="3">
        <v>121399.14000000001</v>
      </c>
    </row>
    <row r="23" spans="1:10" x14ac:dyDescent="0.25">
      <c r="A23" s="2" t="s">
        <v>68</v>
      </c>
      <c r="B23" s="3"/>
      <c r="C23" s="3"/>
      <c r="D23" s="3"/>
      <c r="E23" s="3"/>
      <c r="F23" s="3"/>
      <c r="G23" s="3"/>
      <c r="H23" s="3"/>
      <c r="I23" s="3">
        <v>6.94</v>
      </c>
      <c r="J23" s="3">
        <v>6.94</v>
      </c>
    </row>
    <row r="24" spans="1:10" x14ac:dyDescent="0.25">
      <c r="A24" s="2" t="s">
        <v>60</v>
      </c>
      <c r="B24" s="3"/>
      <c r="C24" s="3"/>
      <c r="D24" s="3"/>
      <c r="E24" s="3"/>
      <c r="F24" s="3"/>
      <c r="G24" s="3"/>
      <c r="H24" s="3">
        <v>758.56</v>
      </c>
      <c r="I24" s="3"/>
      <c r="J24" s="3">
        <v>758.56</v>
      </c>
    </row>
    <row r="25" spans="1:10" x14ac:dyDescent="0.25">
      <c r="A25" s="2" t="s">
        <v>26</v>
      </c>
      <c r="B25" s="3"/>
      <c r="C25" s="3">
        <v>1259.24</v>
      </c>
      <c r="D25" s="3"/>
      <c r="E25" s="3"/>
      <c r="F25" s="3">
        <v>1178.79</v>
      </c>
      <c r="G25" s="3"/>
      <c r="H25" s="3">
        <v>6880.64</v>
      </c>
      <c r="I25" s="3">
        <v>6405.75</v>
      </c>
      <c r="J25" s="3">
        <v>15724.42</v>
      </c>
    </row>
    <row r="26" spans="1:10" x14ac:dyDescent="0.25">
      <c r="A26" s="2" t="s">
        <v>4</v>
      </c>
      <c r="B26" s="3">
        <v>27.6</v>
      </c>
      <c r="C26" s="3">
        <v>343.42</v>
      </c>
      <c r="D26" s="3">
        <v>7060.08</v>
      </c>
      <c r="E26" s="3">
        <v>10.1</v>
      </c>
      <c r="F26" s="3">
        <v>4995.2910000000002</v>
      </c>
      <c r="G26" s="3">
        <v>19482.39</v>
      </c>
      <c r="H26" s="3">
        <v>-6111.84</v>
      </c>
      <c r="I26" s="3">
        <v>13093.08</v>
      </c>
      <c r="J26" s="3">
        <v>38900.120999999999</v>
      </c>
    </row>
    <row r="27" spans="1:10" x14ac:dyDescent="0.25">
      <c r="A27" s="2" t="s">
        <v>27</v>
      </c>
      <c r="B27" s="3"/>
      <c r="C27" s="3">
        <v>372</v>
      </c>
      <c r="D27" s="3"/>
      <c r="E27" s="3"/>
      <c r="F27" s="3"/>
      <c r="G27" s="3">
        <v>506</v>
      </c>
      <c r="H27" s="3">
        <v>47.64</v>
      </c>
      <c r="I27" s="3"/>
      <c r="J27" s="3">
        <v>925.64</v>
      </c>
    </row>
    <row r="28" spans="1:10" x14ac:dyDescent="0.25">
      <c r="A28" s="2" t="s">
        <v>5</v>
      </c>
      <c r="B28" s="3">
        <v>8336.25</v>
      </c>
      <c r="C28" s="3"/>
      <c r="D28" s="3">
        <v>3013.87</v>
      </c>
      <c r="E28" s="3"/>
      <c r="F28" s="3">
        <v>12910.55</v>
      </c>
      <c r="G28" s="3">
        <v>-6691.42</v>
      </c>
      <c r="H28" s="3"/>
      <c r="I28" s="3"/>
      <c r="J28" s="3">
        <v>17569.25</v>
      </c>
    </row>
    <row r="29" spans="1:10" x14ac:dyDescent="0.25">
      <c r="A29" s="2" t="s">
        <v>49</v>
      </c>
      <c r="B29" s="3"/>
      <c r="C29" s="3"/>
      <c r="D29" s="3"/>
      <c r="E29" s="3"/>
      <c r="F29" s="3"/>
      <c r="G29" s="3">
        <v>13531.94</v>
      </c>
      <c r="H29" s="3"/>
      <c r="I29" s="3"/>
      <c r="J29" s="3">
        <v>13531.94</v>
      </c>
    </row>
    <row r="30" spans="1:10" x14ac:dyDescent="0.25">
      <c r="A30" s="2" t="s">
        <v>38</v>
      </c>
      <c r="B30" s="3"/>
      <c r="C30" s="3"/>
      <c r="D30" s="3"/>
      <c r="E30" s="3">
        <v>9827.06</v>
      </c>
      <c r="F30" s="3">
        <v>16403</v>
      </c>
      <c r="G30" s="3">
        <v>4601.76</v>
      </c>
      <c r="H30" s="3"/>
      <c r="I30" s="3"/>
      <c r="J30" s="3">
        <v>30831.82</v>
      </c>
    </row>
    <row r="31" spans="1:10" x14ac:dyDescent="0.25">
      <c r="A31" s="2" t="s">
        <v>6</v>
      </c>
      <c r="B31" s="3">
        <v>169.88</v>
      </c>
      <c r="C31" s="3"/>
      <c r="D31" s="3"/>
      <c r="E31" s="3"/>
      <c r="F31" s="3"/>
      <c r="G31" s="3"/>
      <c r="H31" s="3"/>
      <c r="I31" s="3"/>
      <c r="J31" s="3">
        <v>169.88</v>
      </c>
    </row>
    <row r="32" spans="1:10" x14ac:dyDescent="0.25">
      <c r="A32" s="2" t="s">
        <v>28</v>
      </c>
      <c r="B32" s="3"/>
      <c r="C32" s="3"/>
      <c r="D32" s="3"/>
      <c r="E32" s="3">
        <v>86.47</v>
      </c>
      <c r="F32" s="3"/>
      <c r="G32" s="3"/>
      <c r="H32" s="3"/>
      <c r="I32" s="3"/>
      <c r="J32" s="3">
        <v>86.47</v>
      </c>
    </row>
    <row r="33" spans="1:10" x14ac:dyDescent="0.25">
      <c r="A33" s="2" t="s">
        <v>61</v>
      </c>
      <c r="B33" s="3"/>
      <c r="C33" s="3"/>
      <c r="D33" s="3"/>
      <c r="E33" s="3"/>
      <c r="F33" s="3"/>
      <c r="G33" s="3"/>
      <c r="H33" s="3">
        <v>140.69999999999999</v>
      </c>
      <c r="I33" s="3"/>
      <c r="J33" s="3">
        <v>140.69999999999999</v>
      </c>
    </row>
    <row r="34" spans="1:10" x14ac:dyDescent="0.25">
      <c r="A34" s="2" t="s">
        <v>29</v>
      </c>
      <c r="B34" s="3"/>
      <c r="C34" s="3">
        <v>2308.59</v>
      </c>
      <c r="D34" s="3"/>
      <c r="E34" s="3"/>
      <c r="F34" s="3"/>
      <c r="G34" s="3"/>
      <c r="H34" s="3"/>
      <c r="I34" s="3"/>
      <c r="J34" s="3">
        <v>2308.59</v>
      </c>
    </row>
    <row r="35" spans="1:10" x14ac:dyDescent="0.25">
      <c r="A35" s="2" t="s">
        <v>7</v>
      </c>
      <c r="B35" s="3">
        <v>23072.92</v>
      </c>
      <c r="C35" s="3">
        <v>16199.65</v>
      </c>
      <c r="D35" s="3">
        <v>471.99</v>
      </c>
      <c r="E35" s="3">
        <v>3109.56</v>
      </c>
      <c r="F35" s="3">
        <v>17444.850999999999</v>
      </c>
      <c r="G35" s="3">
        <v>27022.54</v>
      </c>
      <c r="H35" s="3">
        <v>-24129.65</v>
      </c>
      <c r="I35" s="3">
        <v>111.18</v>
      </c>
      <c r="J35" s="3">
        <v>63303.040999999997</v>
      </c>
    </row>
    <row r="36" spans="1:10" x14ac:dyDescent="0.25">
      <c r="A36" s="2" t="s">
        <v>31</v>
      </c>
      <c r="B36" s="3"/>
      <c r="C36" s="3"/>
      <c r="D36" s="3">
        <v>-0.45</v>
      </c>
      <c r="E36" s="3"/>
      <c r="F36" s="3"/>
      <c r="G36" s="3"/>
      <c r="H36" s="3"/>
      <c r="I36" s="3"/>
      <c r="J36" s="3">
        <v>-0.45</v>
      </c>
    </row>
    <row r="37" spans="1:10" x14ac:dyDescent="0.25">
      <c r="A37" s="2" t="s">
        <v>8</v>
      </c>
      <c r="B37" s="3">
        <v>-0.04</v>
      </c>
      <c r="C37" s="3"/>
      <c r="D37" s="3"/>
      <c r="E37" s="3"/>
      <c r="F37" s="3"/>
      <c r="G37" s="3"/>
      <c r="H37" s="3"/>
      <c r="I37" s="3"/>
      <c r="J37" s="3">
        <v>-0.04</v>
      </c>
    </row>
    <row r="38" spans="1:10" x14ac:dyDescent="0.25">
      <c r="A38" s="2" t="s">
        <v>32</v>
      </c>
      <c r="B38" s="3"/>
      <c r="C38" s="3"/>
      <c r="D38" s="3">
        <v>-3.09</v>
      </c>
      <c r="E38" s="3"/>
      <c r="F38" s="3"/>
      <c r="G38" s="3"/>
      <c r="H38" s="3"/>
      <c r="I38" s="3"/>
      <c r="J38" s="3">
        <v>-3.09</v>
      </c>
    </row>
    <row r="39" spans="1:10" x14ac:dyDescent="0.25">
      <c r="A39" s="2" t="s">
        <v>9</v>
      </c>
      <c r="B39" s="3">
        <v>-22454.45</v>
      </c>
      <c r="C39" s="3"/>
      <c r="D39" s="3">
        <v>2193.77</v>
      </c>
      <c r="E39" s="3">
        <v>4530.92</v>
      </c>
      <c r="F39" s="3">
        <v>5361.72</v>
      </c>
      <c r="G39" s="3">
        <v>-5282.91</v>
      </c>
      <c r="H39" s="3"/>
      <c r="I39" s="3"/>
      <c r="J39" s="3">
        <v>-15650.95</v>
      </c>
    </row>
    <row r="40" spans="1:10" x14ac:dyDescent="0.25">
      <c r="A40" s="2" t="s">
        <v>41</v>
      </c>
      <c r="B40" s="3"/>
      <c r="C40" s="3"/>
      <c r="D40" s="3"/>
      <c r="E40" s="3"/>
      <c r="F40" s="3">
        <v>8531.68</v>
      </c>
      <c r="G40" s="3">
        <v>10110.11</v>
      </c>
      <c r="H40" s="3">
        <v>11178.61</v>
      </c>
      <c r="I40" s="3"/>
      <c r="J40" s="3">
        <v>29820.400000000001</v>
      </c>
    </row>
    <row r="41" spans="1:10" x14ac:dyDescent="0.25">
      <c r="A41" s="2" t="s">
        <v>33</v>
      </c>
      <c r="B41" s="3"/>
      <c r="C41" s="3"/>
      <c r="D41" s="3">
        <v>-14.814</v>
      </c>
      <c r="E41" s="3"/>
      <c r="F41" s="3"/>
      <c r="G41" s="3"/>
      <c r="H41" s="3"/>
      <c r="I41" s="3"/>
      <c r="J41" s="3">
        <v>-14.814</v>
      </c>
    </row>
    <row r="42" spans="1:10" x14ac:dyDescent="0.25">
      <c r="A42" s="2" t="s">
        <v>10</v>
      </c>
      <c r="B42" s="3">
        <v>7363.21</v>
      </c>
      <c r="C42" s="3">
        <v>17670.61</v>
      </c>
      <c r="D42" s="3">
        <v>807.94399999999996</v>
      </c>
      <c r="E42" s="3">
        <v>3647.42</v>
      </c>
      <c r="F42" s="3">
        <v>1368.64</v>
      </c>
      <c r="G42" s="3">
        <v>632.04</v>
      </c>
      <c r="H42" s="3"/>
      <c r="I42" s="3"/>
      <c r="J42" s="3">
        <v>31489.864000000001</v>
      </c>
    </row>
    <row r="43" spans="1:10" x14ac:dyDescent="0.25">
      <c r="A43" s="2" t="s">
        <v>11</v>
      </c>
      <c r="B43" s="3">
        <v>12434.6</v>
      </c>
      <c r="C43" s="3">
        <v>15276.57</v>
      </c>
      <c r="D43" s="3">
        <v>22312.44</v>
      </c>
      <c r="E43" s="3">
        <v>16142.72</v>
      </c>
      <c r="F43" s="3">
        <v>25917.5</v>
      </c>
      <c r="G43" s="3">
        <v>21020.36</v>
      </c>
      <c r="H43" s="3">
        <v>17989.84</v>
      </c>
      <c r="I43" s="3">
        <v>16554.28</v>
      </c>
      <c r="J43" s="3">
        <v>147648.31</v>
      </c>
    </row>
    <row r="44" spans="1:10" x14ac:dyDescent="0.25">
      <c r="A44" s="2" t="s">
        <v>12</v>
      </c>
      <c r="B44" s="3">
        <v>26257.69</v>
      </c>
      <c r="C44" s="3">
        <v>9579.91</v>
      </c>
      <c r="D44" s="3">
        <v>2312.31</v>
      </c>
      <c r="E44" s="3">
        <v>13117.83</v>
      </c>
      <c r="F44" s="3">
        <v>34712.968000000001</v>
      </c>
      <c r="G44" s="3">
        <v>30794.959999999999</v>
      </c>
      <c r="H44" s="3">
        <v>-7117.01</v>
      </c>
      <c r="I44" s="3">
        <v>3241.7</v>
      </c>
      <c r="J44" s="3">
        <v>112900.35800000001</v>
      </c>
    </row>
    <row r="45" spans="1:10" x14ac:dyDescent="0.25">
      <c r="A45" s="2" t="s">
        <v>13</v>
      </c>
      <c r="B45" s="3">
        <v>3257.68</v>
      </c>
      <c r="C45" s="3"/>
      <c r="D45" s="3"/>
      <c r="E45" s="3"/>
      <c r="F45" s="3"/>
      <c r="G45" s="3"/>
      <c r="H45" s="3"/>
      <c r="I45" s="3"/>
      <c r="J45" s="3">
        <v>3257.68</v>
      </c>
    </row>
    <row r="46" spans="1:10" x14ac:dyDescent="0.25">
      <c r="A46" s="2" t="s">
        <v>42</v>
      </c>
      <c r="B46" s="3"/>
      <c r="C46" s="3"/>
      <c r="D46" s="3"/>
      <c r="E46" s="3"/>
      <c r="F46" s="3">
        <v>2997.57</v>
      </c>
      <c r="G46" s="3">
        <v>-2997.57</v>
      </c>
      <c r="H46" s="3"/>
      <c r="I46" s="3"/>
      <c r="J46" s="3">
        <v>0</v>
      </c>
    </row>
    <row r="47" spans="1:10" x14ac:dyDescent="0.25">
      <c r="A47" s="2" t="s">
        <v>39</v>
      </c>
      <c r="B47" s="3"/>
      <c r="C47" s="3"/>
      <c r="D47" s="3"/>
      <c r="E47" s="3">
        <v>2535.7600000000002</v>
      </c>
      <c r="F47" s="3">
        <v>2792.9</v>
      </c>
      <c r="G47" s="3"/>
      <c r="H47" s="3"/>
      <c r="I47" s="3"/>
      <c r="J47" s="3">
        <v>5328.66</v>
      </c>
    </row>
    <row r="48" spans="1:10" x14ac:dyDescent="0.25">
      <c r="A48" s="2" t="s">
        <v>43</v>
      </c>
      <c r="B48" s="3"/>
      <c r="C48" s="3"/>
      <c r="D48" s="3"/>
      <c r="E48" s="3"/>
      <c r="F48" s="3">
        <v>3044.02</v>
      </c>
      <c r="G48" s="3">
        <v>6142.01</v>
      </c>
      <c r="H48" s="3">
        <v>57242.45</v>
      </c>
      <c r="I48" s="3"/>
      <c r="J48" s="3">
        <v>66428.479999999996</v>
      </c>
    </row>
    <row r="49" spans="1:10" x14ac:dyDescent="0.25">
      <c r="A49" s="2" t="s">
        <v>44</v>
      </c>
      <c r="B49" s="3"/>
      <c r="C49" s="3"/>
      <c r="D49" s="3"/>
      <c r="E49" s="3"/>
      <c r="F49" s="3">
        <v>13886.73</v>
      </c>
      <c r="G49" s="3">
        <v>16372.01</v>
      </c>
      <c r="H49" s="3">
        <v>323.02999999999997</v>
      </c>
      <c r="I49" s="3">
        <v>2269.08</v>
      </c>
      <c r="J49" s="3">
        <v>32850.85</v>
      </c>
    </row>
    <row r="50" spans="1:10" x14ac:dyDescent="0.25">
      <c r="A50" s="2" t="s">
        <v>50</v>
      </c>
      <c r="B50" s="3"/>
      <c r="C50" s="3"/>
      <c r="D50" s="3"/>
      <c r="E50" s="3"/>
      <c r="F50" s="3"/>
      <c r="G50" s="3">
        <v>2591.67</v>
      </c>
      <c r="H50" s="3">
        <v>1989.3408999999999</v>
      </c>
      <c r="I50" s="3"/>
      <c r="J50" s="3">
        <v>4581.0109000000002</v>
      </c>
    </row>
    <row r="51" spans="1:10" x14ac:dyDescent="0.25">
      <c r="A51" s="2" t="s">
        <v>51</v>
      </c>
      <c r="B51" s="3"/>
      <c r="C51" s="3"/>
      <c r="D51" s="3"/>
      <c r="E51" s="3"/>
      <c r="F51" s="3"/>
      <c r="G51" s="3">
        <v>122.5</v>
      </c>
      <c r="H51" s="3"/>
      <c r="I51" s="3"/>
      <c r="J51" s="3">
        <v>122.5</v>
      </c>
    </row>
    <row r="52" spans="1:10" x14ac:dyDescent="0.25">
      <c r="A52" s="2" t="s">
        <v>52</v>
      </c>
      <c r="B52" s="3"/>
      <c r="C52" s="3"/>
      <c r="D52" s="3"/>
      <c r="E52" s="3"/>
      <c r="F52" s="3"/>
      <c r="G52" s="3">
        <v>4777.59</v>
      </c>
      <c r="H52" s="3"/>
      <c r="I52" s="3"/>
      <c r="J52" s="3">
        <v>4777.59</v>
      </c>
    </row>
    <row r="53" spans="1:10" x14ac:dyDescent="0.25">
      <c r="A53" s="2" t="s">
        <v>53</v>
      </c>
      <c r="B53" s="3"/>
      <c r="C53" s="3"/>
      <c r="D53" s="3"/>
      <c r="E53" s="3"/>
      <c r="F53" s="3"/>
      <c r="G53" s="3">
        <v>5725</v>
      </c>
      <c r="H53" s="3"/>
      <c r="I53" s="3"/>
      <c r="J53" s="3">
        <v>5725</v>
      </c>
    </row>
    <row r="54" spans="1:10" x14ac:dyDescent="0.25">
      <c r="A54" s="2" t="s">
        <v>69</v>
      </c>
      <c r="B54" s="3"/>
      <c r="C54" s="3"/>
      <c r="D54" s="3"/>
      <c r="E54" s="3"/>
      <c r="F54" s="3"/>
      <c r="G54" s="3"/>
      <c r="H54" s="3"/>
      <c r="I54" s="3">
        <v>2670.33</v>
      </c>
      <c r="J54" s="3">
        <v>2670.33</v>
      </c>
    </row>
    <row r="55" spans="1:10" x14ac:dyDescent="0.25">
      <c r="A55" s="2" t="s">
        <v>62</v>
      </c>
      <c r="B55" s="3"/>
      <c r="C55" s="3"/>
      <c r="D55" s="3"/>
      <c r="E55" s="3"/>
      <c r="F55" s="3"/>
      <c r="G55" s="3"/>
      <c r="H55" s="3">
        <v>2207.52</v>
      </c>
      <c r="I55" s="3">
        <v>1544.07</v>
      </c>
      <c r="J55" s="3">
        <v>3751.59</v>
      </c>
    </row>
    <row r="56" spans="1:10" x14ac:dyDescent="0.25">
      <c r="A56" s="2" t="s">
        <v>63</v>
      </c>
      <c r="B56" s="3"/>
      <c r="C56" s="3"/>
      <c r="D56" s="3"/>
      <c r="E56" s="3"/>
      <c r="F56" s="3"/>
      <c r="G56" s="3"/>
      <c r="H56" s="3">
        <v>95.05</v>
      </c>
      <c r="I56" s="3"/>
      <c r="J56" s="3">
        <v>95.05</v>
      </c>
    </row>
    <row r="57" spans="1:10" x14ac:dyDescent="0.25">
      <c r="A57" s="2" t="s">
        <v>14</v>
      </c>
      <c r="B57" s="3">
        <v>4255.53</v>
      </c>
      <c r="C57" s="3"/>
      <c r="D57" s="3"/>
      <c r="E57" s="3"/>
      <c r="F57" s="3"/>
      <c r="G57" s="3"/>
      <c r="H57" s="3"/>
      <c r="I57" s="3">
        <v>2116.66</v>
      </c>
      <c r="J57" s="3">
        <v>6372.19</v>
      </c>
    </row>
    <row r="58" spans="1:10" x14ac:dyDescent="0.25">
      <c r="A58" s="2" t="s">
        <v>15</v>
      </c>
      <c r="B58" s="3"/>
      <c r="C58" s="3"/>
      <c r="D58" s="3"/>
      <c r="E58" s="3"/>
      <c r="F58" s="3"/>
      <c r="G58" s="3">
        <v>447.6</v>
      </c>
      <c r="H58" s="3">
        <v>3322.24</v>
      </c>
      <c r="I58" s="3"/>
      <c r="J58" s="3">
        <v>3769.8399999999997</v>
      </c>
    </row>
    <row r="59" spans="1:10" x14ac:dyDescent="0.25">
      <c r="A59" s="2" t="s">
        <v>54</v>
      </c>
      <c r="B59" s="3"/>
      <c r="C59" s="3"/>
      <c r="D59" s="3"/>
      <c r="E59" s="3"/>
      <c r="F59" s="3"/>
      <c r="G59" s="3">
        <v>6082.31</v>
      </c>
      <c r="H59" s="3">
        <v>1136.25</v>
      </c>
      <c r="I59" s="3"/>
      <c r="J59" s="3">
        <v>7218.56</v>
      </c>
    </row>
    <row r="60" spans="1:10" x14ac:dyDescent="0.25">
      <c r="A60" s="2" t="s">
        <v>55</v>
      </c>
      <c r="B60" s="3"/>
      <c r="C60" s="3"/>
      <c r="D60" s="3"/>
      <c r="E60" s="3"/>
      <c r="F60" s="3"/>
      <c r="G60" s="3">
        <v>41.2727</v>
      </c>
      <c r="H60" s="3"/>
      <c r="I60" s="3">
        <v>21.746600000000001</v>
      </c>
      <c r="J60" s="3">
        <v>63.019300000000001</v>
      </c>
    </row>
    <row r="61" spans="1:10" x14ac:dyDescent="0.25">
      <c r="A61" s="2" t="s">
        <v>56</v>
      </c>
      <c r="B61" s="3"/>
      <c r="C61" s="3"/>
      <c r="D61" s="3"/>
      <c r="E61" s="3"/>
      <c r="F61" s="3"/>
      <c r="G61" s="3">
        <v>1367.82</v>
      </c>
      <c r="H61" s="3">
        <v>1052.1962000000001</v>
      </c>
      <c r="I61" s="3"/>
      <c r="J61" s="3">
        <v>2420.0162</v>
      </c>
    </row>
    <row r="62" spans="1:10" x14ac:dyDescent="0.25">
      <c r="A62" s="2" t="s">
        <v>57</v>
      </c>
      <c r="B62" s="3"/>
      <c r="C62" s="3"/>
      <c r="D62" s="3"/>
      <c r="E62" s="3"/>
      <c r="F62" s="3"/>
      <c r="G62" s="3">
        <v>11073.95</v>
      </c>
      <c r="H62" s="3">
        <v>4778.2299999999996</v>
      </c>
      <c r="I62" s="3">
        <v>25627.53</v>
      </c>
      <c r="J62" s="3">
        <v>41479.71</v>
      </c>
    </row>
    <row r="63" spans="1:10" x14ac:dyDescent="0.25">
      <c r="A63" s="2" t="s">
        <v>16</v>
      </c>
      <c r="B63" s="3"/>
      <c r="C63" s="3"/>
      <c r="D63" s="3"/>
      <c r="E63" s="3"/>
      <c r="F63" s="3"/>
      <c r="G63" s="3"/>
      <c r="H63" s="3">
        <v>15513.5</v>
      </c>
      <c r="I63" s="3"/>
      <c r="J63" s="3">
        <v>15513.5</v>
      </c>
    </row>
    <row r="64" spans="1:10" x14ac:dyDescent="0.25">
      <c r="A64" s="2" t="s">
        <v>17</v>
      </c>
      <c r="B64" s="3"/>
      <c r="C64" s="3"/>
      <c r="D64" s="3"/>
      <c r="E64" s="3"/>
      <c r="F64" s="3"/>
      <c r="G64" s="3">
        <v>370</v>
      </c>
      <c r="H64" s="3">
        <v>870</v>
      </c>
      <c r="I64" s="3"/>
      <c r="J64" s="3">
        <v>1240</v>
      </c>
    </row>
    <row r="65" spans="1:10" x14ac:dyDescent="0.25">
      <c r="A65" s="2" t="s">
        <v>18</v>
      </c>
      <c r="B65" s="3"/>
      <c r="C65" s="3"/>
      <c r="D65" s="3"/>
      <c r="E65" s="3"/>
      <c r="F65" s="3"/>
      <c r="G65" s="3">
        <v>512</v>
      </c>
      <c r="H65" s="3"/>
      <c r="I65" s="3"/>
      <c r="J65" s="3">
        <v>512</v>
      </c>
    </row>
    <row r="66" spans="1:10" x14ac:dyDescent="0.25">
      <c r="A66" s="2" t="s">
        <v>64</v>
      </c>
      <c r="B66" s="3"/>
      <c r="C66" s="3"/>
      <c r="D66" s="3"/>
      <c r="E66" s="3"/>
      <c r="F66" s="3"/>
      <c r="G66" s="3"/>
      <c r="H66" s="3">
        <v>410.4</v>
      </c>
      <c r="I66" s="3"/>
      <c r="J66" s="3">
        <v>410.4</v>
      </c>
    </row>
    <row r="67" spans="1:10" x14ac:dyDescent="0.25">
      <c r="A67" s="2" t="s">
        <v>19</v>
      </c>
      <c r="B67" s="3"/>
      <c r="C67" s="3"/>
      <c r="D67" s="3"/>
      <c r="E67" s="3"/>
      <c r="F67" s="3"/>
      <c r="G67" s="3">
        <v>2822.31</v>
      </c>
      <c r="H67" s="3">
        <v>23117.03</v>
      </c>
      <c r="I67" s="3">
        <v>2039.91</v>
      </c>
      <c r="J67" s="3">
        <v>27979.25</v>
      </c>
    </row>
    <row r="68" spans="1:10" x14ac:dyDescent="0.25">
      <c r="A68" s="2" t="s">
        <v>70</v>
      </c>
      <c r="B68" s="3"/>
      <c r="C68" s="3"/>
      <c r="D68" s="3"/>
      <c r="E68" s="3"/>
      <c r="F68" s="3"/>
      <c r="G68" s="3"/>
      <c r="H68" s="3"/>
      <c r="I68" s="3">
        <v>87.35</v>
      </c>
      <c r="J68" s="3">
        <v>87.35</v>
      </c>
    </row>
    <row r="69" spans="1:10" x14ac:dyDescent="0.25">
      <c r="A69" s="2" t="s">
        <v>65</v>
      </c>
      <c r="B69" s="3"/>
      <c r="C69" s="3"/>
      <c r="D69" s="3"/>
      <c r="E69" s="3"/>
      <c r="F69" s="3"/>
      <c r="G69" s="3"/>
      <c r="H69" s="3">
        <v>620.75</v>
      </c>
      <c r="I69" s="3"/>
      <c r="J69" s="3">
        <v>620.75</v>
      </c>
    </row>
    <row r="70" spans="1:10" x14ac:dyDescent="0.25">
      <c r="A70" s="2" t="s">
        <v>20</v>
      </c>
      <c r="B70" s="3"/>
      <c r="C70" s="3"/>
      <c r="D70" s="3"/>
      <c r="E70" s="3"/>
      <c r="F70" s="3"/>
      <c r="G70" s="3"/>
      <c r="H70" s="3">
        <v>30.4</v>
      </c>
      <c r="I70" s="3">
        <v>2233.37</v>
      </c>
      <c r="J70" s="3">
        <v>2263.77</v>
      </c>
    </row>
    <row r="71" spans="1:10" x14ac:dyDescent="0.25">
      <c r="A71" s="2" t="s">
        <v>71</v>
      </c>
      <c r="B71" s="3"/>
      <c r="C71" s="3"/>
      <c r="D71" s="3"/>
      <c r="E71" s="3"/>
      <c r="F71" s="3"/>
      <c r="G71" s="3"/>
      <c r="H71" s="3"/>
      <c r="I71" s="3">
        <v>21715.1</v>
      </c>
      <c r="J71" s="3">
        <v>21715.1</v>
      </c>
    </row>
    <row r="72" spans="1:10" x14ac:dyDescent="0.25">
      <c r="A72" s="2" t="s">
        <v>72</v>
      </c>
      <c r="B72" s="3"/>
      <c r="C72" s="3"/>
      <c r="D72" s="3"/>
      <c r="E72" s="3"/>
      <c r="F72" s="3"/>
      <c r="G72" s="3"/>
      <c r="H72" s="3"/>
      <c r="I72" s="3">
        <v>21.746600000000001</v>
      </c>
      <c r="J72" s="3">
        <v>21.746600000000001</v>
      </c>
    </row>
    <row r="73" spans="1:10" x14ac:dyDescent="0.25">
      <c r="A73" s="2" t="s">
        <v>58</v>
      </c>
      <c r="B73" s="3"/>
      <c r="C73" s="3"/>
      <c r="D73" s="3"/>
      <c r="E73" s="3"/>
      <c r="F73" s="3"/>
      <c r="G73" s="3"/>
      <c r="H73" s="3"/>
      <c r="I73" s="3">
        <v>3162.6</v>
      </c>
      <c r="J73" s="3">
        <v>3162.6</v>
      </c>
    </row>
    <row r="74" spans="1:10" x14ac:dyDescent="0.25">
      <c r="A74" s="2" t="s">
        <v>59</v>
      </c>
      <c r="B74" s="3"/>
      <c r="C74" s="3"/>
      <c r="D74" s="3"/>
      <c r="E74" s="3"/>
      <c r="F74" s="3"/>
      <c r="G74" s="3"/>
      <c r="H74" s="3"/>
      <c r="I74" s="3">
        <v>14917.98</v>
      </c>
      <c r="J74" s="3">
        <v>14917.98</v>
      </c>
    </row>
    <row r="75" spans="1:10" x14ac:dyDescent="0.25">
      <c r="A75" s="2" t="s">
        <v>66</v>
      </c>
      <c r="B75" s="3"/>
      <c r="C75" s="3"/>
      <c r="D75" s="3"/>
      <c r="E75" s="3"/>
      <c r="F75" s="3"/>
      <c r="G75" s="3"/>
      <c r="H75" s="3">
        <v>537.6</v>
      </c>
      <c r="I75" s="3">
        <v>51.64</v>
      </c>
      <c r="J75" s="3">
        <v>589.24</v>
      </c>
    </row>
    <row r="76" spans="1:10" x14ac:dyDescent="0.25">
      <c r="A76" s="2" t="s">
        <v>67</v>
      </c>
      <c r="B76" s="3"/>
      <c r="C76" s="3"/>
      <c r="D76" s="3"/>
      <c r="E76" s="3"/>
      <c r="F76" s="3"/>
      <c r="G76" s="3"/>
      <c r="H76" s="3">
        <v>15238.62</v>
      </c>
      <c r="I76" s="3">
        <v>-15238.62</v>
      </c>
      <c r="J76" s="3">
        <v>0</v>
      </c>
    </row>
    <row r="77" spans="1:10" x14ac:dyDescent="0.25">
      <c r="A77" s="2" t="s">
        <v>74</v>
      </c>
      <c r="B77" s="3">
        <v>255147.27999999997</v>
      </c>
      <c r="C77" s="3">
        <v>315555.89999999997</v>
      </c>
      <c r="D77" s="3">
        <v>364672.09389999998</v>
      </c>
      <c r="E77" s="3">
        <v>308216.61549999996</v>
      </c>
      <c r="F77" s="3">
        <v>536041.30890000006</v>
      </c>
      <c r="G77" s="3">
        <v>973400.85</v>
      </c>
      <c r="H77" s="3">
        <v>584581.57680000016</v>
      </c>
      <c r="I77" s="3">
        <v>511736.78969999996</v>
      </c>
      <c r="J77" s="3">
        <v>3849352.4148000004</v>
      </c>
    </row>
    <row r="79" spans="1:10" x14ac:dyDescent="0.25">
      <c r="J79" s="4">
        <v>5359728.0619999999</v>
      </c>
    </row>
    <row r="80" spans="1:10" x14ac:dyDescent="0.25">
      <c r="J80" s="4">
        <v>1510375.648</v>
      </c>
    </row>
    <row r="84" spans="10:10" x14ac:dyDescent="0.25">
      <c r="J84" s="4">
        <f>+J79-J80</f>
        <v>3849352.4139999999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/>
  </sheetViews>
  <sheetFormatPr baseColWidth="10" defaultRowHeight="15" x14ac:dyDescent="0.25"/>
  <sheetData>
    <row r="1" spans="1:5" x14ac:dyDescent="0.25">
      <c r="A1" s="5" t="s">
        <v>87</v>
      </c>
      <c r="B1" s="5" t="s">
        <v>83</v>
      </c>
      <c r="C1" s="5" t="s">
        <v>84</v>
      </c>
      <c r="D1" s="5" t="s">
        <v>85</v>
      </c>
      <c r="E1" s="5" t="s">
        <v>86</v>
      </c>
    </row>
    <row r="2" spans="1:5" x14ac:dyDescent="0.25">
      <c r="A2" t="s">
        <v>77</v>
      </c>
      <c r="B2">
        <f ca="1">+RANDBETWEEN(0,10)</f>
        <v>6</v>
      </c>
      <c r="C2">
        <f t="shared" ref="C2:D2" ca="1" si="0">+RANDBETWEEN(0,10)</f>
        <v>9</v>
      </c>
      <c r="D2">
        <f t="shared" ca="1" si="0"/>
        <v>2</v>
      </c>
      <c r="E2" t="str">
        <f ca="1">+IF(AND(B2&gt;=5,C2&gt;=5,D2&gt;=5),"Aprobado","Suspenso")</f>
        <v>Suspenso</v>
      </c>
    </row>
    <row r="3" spans="1:5" x14ac:dyDescent="0.25">
      <c r="A3" t="s">
        <v>78</v>
      </c>
      <c r="B3">
        <f t="shared" ref="B3:D7" ca="1" si="1">+RANDBETWEEN(0,10)</f>
        <v>7</v>
      </c>
      <c r="C3">
        <f t="shared" ca="1" si="1"/>
        <v>7</v>
      </c>
      <c r="D3">
        <f t="shared" ca="1" si="1"/>
        <v>2</v>
      </c>
      <c r="E3" t="str">
        <f t="shared" ref="E3:E7" ca="1" si="2">+IF(AND(B3&gt;=5,C3&gt;=5,D3&gt;=5),"Aprobado","Suspenso")</f>
        <v>Suspenso</v>
      </c>
    </row>
    <row r="4" spans="1:5" x14ac:dyDescent="0.25">
      <c r="A4" t="s">
        <v>79</v>
      </c>
      <c r="B4">
        <f t="shared" ca="1" si="1"/>
        <v>2</v>
      </c>
      <c r="C4">
        <f t="shared" ca="1" si="1"/>
        <v>5</v>
      </c>
      <c r="D4">
        <f t="shared" ca="1" si="1"/>
        <v>0</v>
      </c>
      <c r="E4" t="str">
        <f t="shared" ca="1" si="2"/>
        <v>Suspenso</v>
      </c>
    </row>
    <row r="5" spans="1:5" x14ac:dyDescent="0.25">
      <c r="A5" t="s">
        <v>80</v>
      </c>
      <c r="B5">
        <f t="shared" ca="1" si="1"/>
        <v>4</v>
      </c>
      <c r="C5">
        <f t="shared" ca="1" si="1"/>
        <v>6</v>
      </c>
      <c r="D5">
        <f t="shared" ca="1" si="1"/>
        <v>3</v>
      </c>
      <c r="E5" t="str">
        <f t="shared" ca="1" si="2"/>
        <v>Suspenso</v>
      </c>
    </row>
    <row r="6" spans="1:5" x14ac:dyDescent="0.25">
      <c r="A6" t="s">
        <v>81</v>
      </c>
      <c r="B6">
        <f t="shared" ca="1" si="1"/>
        <v>9</v>
      </c>
      <c r="C6">
        <f t="shared" ca="1" si="1"/>
        <v>8</v>
      </c>
      <c r="D6">
        <f t="shared" ca="1" si="1"/>
        <v>8</v>
      </c>
      <c r="E6" t="str">
        <f t="shared" ca="1" si="2"/>
        <v>Aprobado</v>
      </c>
    </row>
    <row r="7" spans="1:5" x14ac:dyDescent="0.25">
      <c r="A7" t="s">
        <v>82</v>
      </c>
      <c r="B7">
        <f t="shared" ca="1" si="1"/>
        <v>6</v>
      </c>
      <c r="C7">
        <f t="shared" ca="1" si="1"/>
        <v>6</v>
      </c>
      <c r="D7">
        <f t="shared" ca="1" si="1"/>
        <v>8</v>
      </c>
      <c r="E7" t="str">
        <f t="shared" ca="1" si="2"/>
        <v>Aprobado</v>
      </c>
    </row>
  </sheetData>
  <conditionalFormatting sqref="E2:E7">
    <cfRule type="cellIs" dxfId="1" priority="2" operator="equal">
      <formula>"Suspenso"</formula>
    </cfRule>
    <cfRule type="cellIs" dxfId="0" priority="1" operator="equal">
      <formula>"Aprobado"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Hoja4</vt:lpstr>
      <vt:lpstr>Hoja1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Andres Celemin, Sergioqq</cp:lastModifiedBy>
  <dcterms:created xsi:type="dcterms:W3CDTF">2017-09-27T07:54:43Z</dcterms:created>
  <dcterms:modified xsi:type="dcterms:W3CDTF">2017-10-09T08:24:11Z</dcterms:modified>
</cp:coreProperties>
</file>