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15" windowWidth="19980" windowHeight="11640"/>
  </bookViews>
  <sheets>
    <sheet name="Calendario" sheetId="4" r:id="rId1"/>
    <sheet name="Idiomas" sheetId="5" r:id="rId2"/>
  </sheets>
  <definedNames>
    <definedName name="_xlnm.Print_Area" localSheetId="0">Calendario!$A$1:$AJ$48</definedName>
    <definedName name="IdColor">Idiomas!$H$18</definedName>
  </definedNames>
  <calcPr calcId="152511"/>
</workbook>
</file>

<file path=xl/calcChain.xml><?xml version="1.0" encoding="utf-8"?>
<calcChain xmlns="http://schemas.openxmlformats.org/spreadsheetml/2006/main">
  <c r="F21" i="5" l="1"/>
  <c r="AH2" i="4" s="1"/>
  <c r="F2" i="5"/>
  <c r="B2" i="4" l="1"/>
  <c r="B46" i="4"/>
  <c r="B38" i="4"/>
  <c r="B22" i="4"/>
  <c r="B42" i="4"/>
  <c r="B34" i="4"/>
  <c r="B26" i="4"/>
  <c r="B18" i="4"/>
  <c r="B10" i="4"/>
  <c r="B30" i="4"/>
  <c r="B14" i="4"/>
  <c r="B6" i="4"/>
  <c r="B1" i="4" l="1"/>
  <c r="C2" i="4" s="1"/>
  <c r="H47" i="4" l="1"/>
  <c r="P47" i="4"/>
  <c r="X47" i="4"/>
  <c r="AF47" i="4"/>
  <c r="I43" i="4"/>
  <c r="Q43" i="4"/>
  <c r="Y43" i="4"/>
  <c r="C43" i="4"/>
  <c r="K39" i="4"/>
  <c r="S39" i="4"/>
  <c r="AA39" i="4"/>
  <c r="D35" i="4"/>
  <c r="L35" i="4"/>
  <c r="T35" i="4"/>
  <c r="AB35" i="4"/>
  <c r="F31" i="4"/>
  <c r="N31" i="4"/>
  <c r="V31" i="4"/>
  <c r="AD31" i="4"/>
  <c r="G27" i="4"/>
  <c r="O27" i="4"/>
  <c r="W27" i="4"/>
  <c r="AE27" i="4"/>
  <c r="H23" i="4"/>
  <c r="P23" i="4"/>
  <c r="X23" i="4"/>
  <c r="AF23" i="4"/>
  <c r="J19" i="4"/>
  <c r="R19" i="4"/>
  <c r="Z19" i="4"/>
  <c r="C19" i="4"/>
  <c r="K11" i="4"/>
  <c r="S11" i="4"/>
  <c r="AA11" i="4"/>
  <c r="E15" i="4"/>
  <c r="M15" i="4"/>
  <c r="U15" i="4"/>
  <c r="AC15" i="4"/>
  <c r="E47" i="4"/>
  <c r="M47" i="4"/>
  <c r="U47" i="4"/>
  <c r="AC47" i="4"/>
  <c r="F43" i="4"/>
  <c r="N43" i="4"/>
  <c r="V43" i="4"/>
  <c r="AD43" i="4"/>
  <c r="H39" i="4"/>
  <c r="D47" i="4"/>
  <c r="L47" i="4"/>
  <c r="T47" i="4"/>
  <c r="AB47" i="4"/>
  <c r="E43" i="4"/>
  <c r="M43" i="4"/>
  <c r="U43" i="4"/>
  <c r="AC43" i="4"/>
  <c r="G39" i="4"/>
  <c r="O39" i="4"/>
  <c r="W39" i="4"/>
  <c r="AE39" i="4"/>
  <c r="H35" i="4"/>
  <c r="P35" i="4"/>
  <c r="X35" i="4"/>
  <c r="AF35" i="4"/>
  <c r="J31" i="4"/>
  <c r="R31" i="4"/>
  <c r="Z31" i="4"/>
  <c r="C31" i="4"/>
  <c r="K27" i="4"/>
  <c r="S27" i="4"/>
  <c r="AA27" i="4"/>
  <c r="D23" i="4"/>
  <c r="L23" i="4"/>
  <c r="T23" i="4"/>
  <c r="AB23" i="4"/>
  <c r="F19" i="4"/>
  <c r="N19" i="4"/>
  <c r="V19" i="4"/>
  <c r="AD19" i="4"/>
  <c r="G11" i="4"/>
  <c r="O11" i="4"/>
  <c r="W11" i="4"/>
  <c r="AE11" i="4"/>
  <c r="I15" i="4"/>
  <c r="Q15" i="4"/>
  <c r="Y15" i="4"/>
  <c r="C15" i="4"/>
  <c r="I47" i="4"/>
  <c r="Q47" i="4"/>
  <c r="Y47" i="4"/>
  <c r="AG47" i="4"/>
  <c r="J43" i="4"/>
  <c r="R43" i="4"/>
  <c r="Z43" i="4"/>
  <c r="D39" i="4"/>
  <c r="L39" i="4"/>
  <c r="T39" i="4"/>
  <c r="AB39" i="4"/>
  <c r="E35" i="4"/>
  <c r="M35" i="4"/>
  <c r="U35" i="4"/>
  <c r="AC35" i="4"/>
  <c r="G31" i="4"/>
  <c r="O31" i="4"/>
  <c r="W31" i="4"/>
  <c r="AE31" i="4"/>
  <c r="H27" i="4"/>
  <c r="P27" i="4"/>
  <c r="X27" i="4"/>
  <c r="AF27" i="4"/>
  <c r="I23" i="4"/>
  <c r="Q23" i="4"/>
  <c r="Y23" i="4"/>
  <c r="C23" i="4"/>
  <c r="K19" i="4"/>
  <c r="S19" i="4"/>
  <c r="AA19" i="4"/>
  <c r="D11" i="4"/>
  <c r="L11" i="4"/>
  <c r="T11" i="4"/>
  <c r="AB11" i="4"/>
  <c r="F15" i="4"/>
  <c r="N15" i="4"/>
  <c r="V15" i="4"/>
  <c r="AD15" i="4"/>
  <c r="F47" i="4"/>
  <c r="N47" i="4"/>
  <c r="V47" i="4"/>
  <c r="AD47" i="4"/>
  <c r="G43" i="4"/>
  <c r="O43" i="4"/>
  <c r="W43" i="4"/>
  <c r="AE43" i="4"/>
  <c r="X39" i="4"/>
  <c r="I35" i="4"/>
  <c r="Y35" i="4"/>
  <c r="K31" i="4"/>
  <c r="AA31" i="4"/>
  <c r="L27" i="4"/>
  <c r="AB27" i="4"/>
  <c r="M23" i="4"/>
  <c r="AC23" i="4"/>
  <c r="O19" i="4"/>
  <c r="AE19" i="4"/>
  <c r="P11" i="4"/>
  <c r="AF11" i="4"/>
  <c r="R15" i="4"/>
  <c r="C11" i="4"/>
  <c r="R47" i="4"/>
  <c r="C47" i="4"/>
  <c r="S43" i="4"/>
  <c r="E39" i="4"/>
  <c r="M39" i="4"/>
  <c r="U39" i="4"/>
  <c r="AC39" i="4"/>
  <c r="F35" i="4"/>
  <c r="N35" i="4"/>
  <c r="V35" i="4"/>
  <c r="AD35" i="4"/>
  <c r="H31" i="4"/>
  <c r="P31" i="4"/>
  <c r="X31" i="4"/>
  <c r="AF31" i="4"/>
  <c r="I27" i="4"/>
  <c r="Q27" i="4"/>
  <c r="Y27" i="4"/>
  <c r="AG27" i="4"/>
  <c r="R23" i="4"/>
  <c r="Z23" i="4"/>
  <c r="L19" i="4"/>
  <c r="E11" i="4"/>
  <c r="U11" i="4"/>
  <c r="G15" i="4"/>
  <c r="W15" i="4"/>
  <c r="S47" i="4"/>
  <c r="AA47" i="4"/>
  <c r="L43" i="4"/>
  <c r="AB43" i="4"/>
  <c r="N39" i="4"/>
  <c r="G35" i="4"/>
  <c r="W35" i="4"/>
  <c r="AE35" i="4"/>
  <c r="Q31" i="4"/>
  <c r="AG31" i="4"/>
  <c r="R27" i="4"/>
  <c r="C27" i="4"/>
  <c r="AA23" i="4"/>
  <c r="M19" i="4"/>
  <c r="AC19" i="4"/>
  <c r="N11" i="4"/>
  <c r="AD11" i="4"/>
  <c r="P15" i="4"/>
  <c r="P39" i="4"/>
  <c r="AF39" i="4"/>
  <c r="Q35" i="4"/>
  <c r="C35" i="4"/>
  <c r="S31" i="4"/>
  <c r="D27" i="4"/>
  <c r="T27" i="4"/>
  <c r="E23" i="4"/>
  <c r="U23" i="4"/>
  <c r="G19" i="4"/>
  <c r="W19" i="4"/>
  <c r="H11" i="4"/>
  <c r="X11" i="4"/>
  <c r="J15" i="4"/>
  <c r="Z15" i="4"/>
  <c r="J47" i="4"/>
  <c r="Z47" i="4"/>
  <c r="K43" i="4"/>
  <c r="AA43" i="4"/>
  <c r="I39" i="4"/>
  <c r="Q39" i="4"/>
  <c r="Y39" i="4"/>
  <c r="AG39" i="4"/>
  <c r="J35" i="4"/>
  <c r="R35" i="4"/>
  <c r="Z35" i="4"/>
  <c r="D31" i="4"/>
  <c r="L31" i="4"/>
  <c r="T31" i="4"/>
  <c r="AB31" i="4"/>
  <c r="E27" i="4"/>
  <c r="M27" i="4"/>
  <c r="U27" i="4"/>
  <c r="AC27" i="4"/>
  <c r="F23" i="4"/>
  <c r="N23" i="4"/>
  <c r="V23" i="4"/>
  <c r="AD23" i="4"/>
  <c r="H19" i="4"/>
  <c r="P19" i="4"/>
  <c r="X19" i="4"/>
  <c r="AF19" i="4"/>
  <c r="I11" i="4"/>
  <c r="Q11" i="4"/>
  <c r="Y11" i="4"/>
  <c r="AG11" i="4"/>
  <c r="K15" i="4"/>
  <c r="S15" i="4"/>
  <c r="AA15" i="4"/>
  <c r="G47" i="4"/>
  <c r="O47" i="4"/>
  <c r="W47" i="4"/>
  <c r="AE47" i="4"/>
  <c r="H43" i="4"/>
  <c r="P43" i="4"/>
  <c r="X43" i="4"/>
  <c r="AF43" i="4"/>
  <c r="J39" i="4"/>
  <c r="R39" i="4"/>
  <c r="Z39" i="4"/>
  <c r="C39" i="4"/>
  <c r="K35" i="4"/>
  <c r="S35" i="4"/>
  <c r="AA35" i="4"/>
  <c r="E31" i="4"/>
  <c r="M31" i="4"/>
  <c r="U31" i="4"/>
  <c r="AC31" i="4"/>
  <c r="F27" i="4"/>
  <c r="N27" i="4"/>
  <c r="V27" i="4"/>
  <c r="AD27" i="4"/>
  <c r="G23" i="4"/>
  <c r="O23" i="4"/>
  <c r="W23" i="4"/>
  <c r="AE23" i="4"/>
  <c r="I19" i="4"/>
  <c r="Q19" i="4"/>
  <c r="Y19" i="4"/>
  <c r="AG19" i="4"/>
  <c r="J11" i="4"/>
  <c r="R11" i="4"/>
  <c r="Z11" i="4"/>
  <c r="D15" i="4"/>
  <c r="L15" i="4"/>
  <c r="T15" i="4"/>
  <c r="AB15" i="4"/>
  <c r="J23" i="4"/>
  <c r="D19" i="4"/>
  <c r="T19" i="4"/>
  <c r="AB19" i="4"/>
  <c r="M11" i="4"/>
  <c r="AC11" i="4"/>
  <c r="O15" i="4"/>
  <c r="AE15" i="4"/>
  <c r="K47" i="4"/>
  <c r="D43" i="4"/>
  <c r="T43" i="4"/>
  <c r="F39" i="4"/>
  <c r="V39" i="4"/>
  <c r="AD39" i="4"/>
  <c r="O35" i="4"/>
  <c r="I31" i="4"/>
  <c r="Y31" i="4"/>
  <c r="J27" i="4"/>
  <c r="Z27" i="4"/>
  <c r="K23" i="4"/>
  <c r="S23" i="4"/>
  <c r="E19" i="4"/>
  <c r="U19" i="4"/>
  <c r="F11" i="4"/>
  <c r="V11" i="4"/>
  <c r="H15" i="4"/>
  <c r="X15" i="4"/>
  <c r="AF15" i="4"/>
  <c r="AE10" i="4"/>
  <c r="AE7" i="4"/>
  <c r="AC7" i="4"/>
  <c r="Y7" i="4"/>
  <c r="U7" i="4"/>
  <c r="Q7" i="4"/>
  <c r="M7" i="4"/>
  <c r="I7" i="4"/>
  <c r="E7" i="4"/>
  <c r="C7" i="4"/>
  <c r="Z7" i="4"/>
  <c r="V7" i="4"/>
  <c r="R7" i="4"/>
  <c r="N7" i="4"/>
  <c r="J7" i="4"/>
  <c r="F7" i="4"/>
  <c r="D7" i="4"/>
  <c r="C3" i="4"/>
  <c r="AA7" i="4"/>
  <c r="W7" i="4"/>
  <c r="S7" i="4"/>
  <c r="O7" i="4"/>
  <c r="K7" i="4"/>
  <c r="G7" i="4"/>
  <c r="AD7" i="4"/>
  <c r="AB7" i="4"/>
  <c r="X7" i="4"/>
  <c r="T7" i="4"/>
  <c r="P7" i="4"/>
  <c r="L7" i="4"/>
  <c r="H7" i="4"/>
  <c r="J3" i="4"/>
  <c r="L3" i="4"/>
  <c r="N3" i="4"/>
  <c r="P3" i="4"/>
  <c r="R3" i="4"/>
  <c r="T3" i="4"/>
  <c r="V3" i="4"/>
  <c r="X3" i="4"/>
  <c r="Z3" i="4"/>
  <c r="AB3" i="4"/>
  <c r="AD3" i="4"/>
  <c r="AF3" i="4"/>
  <c r="D3" i="4"/>
  <c r="F3" i="4"/>
  <c r="H3" i="4"/>
  <c r="K3" i="4"/>
  <c r="M3" i="4"/>
  <c r="O3" i="4"/>
  <c r="Q3" i="4"/>
  <c r="S3" i="4"/>
  <c r="U3" i="4"/>
  <c r="W3" i="4"/>
  <c r="Y3" i="4"/>
  <c r="AA3" i="4"/>
  <c r="AC3" i="4"/>
  <c r="AE3" i="4"/>
  <c r="AG3" i="4"/>
  <c r="E3" i="4"/>
  <c r="G3" i="4"/>
  <c r="I3" i="4"/>
  <c r="T10" i="4"/>
  <c r="V14" i="4"/>
  <c r="P18" i="4"/>
  <c r="P2" i="4"/>
  <c r="I6" i="4"/>
  <c r="AC26" i="4"/>
  <c r="Z30" i="4"/>
  <c r="X34" i="4"/>
  <c r="T38" i="4"/>
  <c r="T42" i="4"/>
  <c r="C10" i="4"/>
  <c r="AB10" i="4"/>
  <c r="AD14" i="4"/>
  <c r="X18" i="4"/>
  <c r="X2" i="4"/>
  <c r="Q6" i="4"/>
  <c r="J22" i="4"/>
  <c r="E26" i="4"/>
  <c r="AG30" i="4"/>
  <c r="AF34" i="4"/>
  <c r="AB38" i="4"/>
  <c r="AB42" i="4"/>
  <c r="D10" i="4"/>
  <c r="F14" i="4"/>
  <c r="AF18" i="4"/>
  <c r="AF2" i="4"/>
  <c r="Y6" i="4"/>
  <c r="R22" i="4"/>
  <c r="M26" i="4"/>
  <c r="J30" i="4"/>
  <c r="H34" i="4"/>
  <c r="D38" i="4"/>
  <c r="D42" i="4"/>
  <c r="AD46" i="4"/>
  <c r="L10" i="4"/>
  <c r="N14" i="4"/>
  <c r="H18" i="4"/>
  <c r="H2" i="4"/>
  <c r="Z22" i="4"/>
  <c r="U26" i="4"/>
  <c r="R30" i="4"/>
  <c r="P34" i="4"/>
  <c r="L38" i="4"/>
  <c r="L42" i="4"/>
  <c r="V46" i="4"/>
  <c r="N46" i="4"/>
  <c r="F46" i="4"/>
  <c r="V10" i="4"/>
  <c r="F10" i="4"/>
  <c r="X14" i="4"/>
  <c r="H14" i="4"/>
  <c r="J18" i="4"/>
  <c r="Z2" i="4"/>
  <c r="J2" i="4"/>
  <c r="K6" i="4"/>
  <c r="T22" i="4"/>
  <c r="L22" i="4"/>
  <c r="D22" i="4"/>
  <c r="AE26" i="4"/>
  <c r="W26" i="4"/>
  <c r="O26" i="4"/>
  <c r="G26" i="4"/>
  <c r="AB30" i="4"/>
  <c r="T30" i="4"/>
  <c r="L30" i="4"/>
  <c r="D30" i="4"/>
  <c r="Z34" i="4"/>
  <c r="R34" i="4"/>
  <c r="J34" i="4"/>
  <c r="AD38" i="4"/>
  <c r="V38" i="4"/>
  <c r="N38" i="4"/>
  <c r="F38" i="4"/>
  <c r="AD42" i="4"/>
  <c r="V42" i="4"/>
  <c r="N42" i="4"/>
  <c r="F42" i="4"/>
  <c r="AF46" i="4"/>
  <c r="X46" i="4"/>
  <c r="P46" i="4"/>
  <c r="C6" i="4"/>
  <c r="X10" i="4"/>
  <c r="P10" i="4"/>
  <c r="H10" i="4"/>
  <c r="AG10" i="4"/>
  <c r="Z14" i="4"/>
  <c r="R14" i="4"/>
  <c r="J14" i="4"/>
  <c r="AB18" i="4"/>
  <c r="T18" i="4"/>
  <c r="L18" i="4"/>
  <c r="D18" i="4"/>
  <c r="AB2" i="4"/>
  <c r="T2" i="4"/>
  <c r="L2" i="4"/>
  <c r="D2" i="4"/>
  <c r="AC6" i="4"/>
  <c r="U6" i="4"/>
  <c r="M6" i="4"/>
  <c r="E6" i="4"/>
  <c r="AD22" i="4"/>
  <c r="V22" i="4"/>
  <c r="N22" i="4"/>
  <c r="F22" i="4"/>
  <c r="Y26" i="4"/>
  <c r="Q26" i="4"/>
  <c r="I26" i="4"/>
  <c r="AD30" i="4"/>
  <c r="V30" i="4"/>
  <c r="N30" i="4"/>
  <c r="F30" i="4"/>
  <c r="AB34" i="4"/>
  <c r="T34" i="4"/>
  <c r="L34" i="4"/>
  <c r="D34" i="4"/>
  <c r="AF38" i="4"/>
  <c r="X38" i="4"/>
  <c r="P38" i="4"/>
  <c r="H38" i="4"/>
  <c r="AF42" i="4"/>
  <c r="X42" i="4"/>
  <c r="P42" i="4"/>
  <c r="H42" i="4"/>
  <c r="Z46" i="4"/>
  <c r="R46" i="4"/>
  <c r="J46" i="4"/>
  <c r="AG46" i="4"/>
  <c r="AD10" i="4"/>
  <c r="N10" i="4"/>
  <c r="AF14" i="4"/>
  <c r="P14" i="4"/>
  <c r="Z18" i="4"/>
  <c r="R18" i="4"/>
  <c r="AG18" i="4"/>
  <c r="R2" i="4"/>
  <c r="AA6" i="4"/>
  <c r="S6" i="4"/>
  <c r="AB22" i="4"/>
  <c r="H46" i="4"/>
  <c r="Z10" i="4"/>
  <c r="R10" i="4"/>
  <c r="J10" i="4"/>
  <c r="AF10" i="4"/>
  <c r="AB14" i="4"/>
  <c r="T14" i="4"/>
  <c r="L14" i="4"/>
  <c r="D14" i="4"/>
  <c r="AD18" i="4"/>
  <c r="V18" i="4"/>
  <c r="N18" i="4"/>
  <c r="F18" i="4"/>
  <c r="AD2" i="4"/>
  <c r="V2" i="4"/>
  <c r="N2" i="4"/>
  <c r="F2" i="4"/>
  <c r="W6" i="4"/>
  <c r="O6" i="4"/>
  <c r="G6" i="4"/>
  <c r="AF22" i="4"/>
  <c r="X22" i="4"/>
  <c r="P22" i="4"/>
  <c r="H22" i="4"/>
  <c r="AA26" i="4"/>
  <c r="S26" i="4"/>
  <c r="K26" i="4"/>
  <c r="AF26" i="4"/>
  <c r="AF30" i="4"/>
  <c r="X30" i="4"/>
  <c r="P30" i="4"/>
  <c r="H30" i="4"/>
  <c r="AD34" i="4"/>
  <c r="V34" i="4"/>
  <c r="N34" i="4"/>
  <c r="F34" i="4"/>
  <c r="Z38" i="4"/>
  <c r="R38" i="4"/>
  <c r="J38" i="4"/>
  <c r="AG38" i="4"/>
  <c r="Z42" i="4"/>
  <c r="R42" i="4"/>
  <c r="J42" i="4"/>
  <c r="AB46" i="4"/>
  <c r="T46" i="4"/>
  <c r="L46" i="4"/>
  <c r="D46" i="4"/>
  <c r="AA10" i="4"/>
  <c r="W10" i="4"/>
  <c r="S10" i="4"/>
  <c r="O10" i="4"/>
  <c r="K10" i="4"/>
  <c r="G10" i="4"/>
  <c r="C14" i="4"/>
  <c r="AC14" i="4"/>
  <c r="Y14" i="4"/>
  <c r="U14" i="4"/>
  <c r="Q14" i="4"/>
  <c r="M14" i="4"/>
  <c r="I14" i="4"/>
  <c r="E14" i="4"/>
  <c r="C18" i="4"/>
  <c r="AE18" i="4"/>
  <c r="AA18" i="4"/>
  <c r="W18" i="4"/>
  <c r="S18" i="4"/>
  <c r="O18" i="4"/>
  <c r="K18" i="4"/>
  <c r="G18" i="4"/>
  <c r="AE2" i="4"/>
  <c r="AA2" i="4"/>
  <c r="W2" i="4"/>
  <c r="S2" i="4"/>
  <c r="O2" i="4"/>
  <c r="K2" i="4"/>
  <c r="G2" i="4"/>
  <c r="AB6" i="4"/>
  <c r="X6" i="4"/>
  <c r="T6" i="4"/>
  <c r="P6" i="4"/>
  <c r="L6" i="4"/>
  <c r="H6" i="4"/>
  <c r="D6" i="4"/>
  <c r="C22" i="4"/>
  <c r="AC22" i="4"/>
  <c r="Y22" i="4"/>
  <c r="U22" i="4"/>
  <c r="Q22" i="4"/>
  <c r="M22" i="4"/>
  <c r="I22" i="4"/>
  <c r="E22" i="4"/>
  <c r="C26" i="4"/>
  <c r="AB26" i="4"/>
  <c r="X26" i="4"/>
  <c r="T26" i="4"/>
  <c r="P26" i="4"/>
  <c r="L26" i="4"/>
  <c r="H26" i="4"/>
  <c r="D26" i="4"/>
  <c r="AC30" i="4"/>
  <c r="Y30" i="4"/>
  <c r="U30" i="4"/>
  <c r="Q30" i="4"/>
  <c r="M30" i="4"/>
  <c r="I30" i="4"/>
  <c r="E30" i="4"/>
  <c r="C34" i="4"/>
  <c r="AE34" i="4"/>
  <c r="AA34" i="4"/>
  <c r="W34" i="4"/>
  <c r="S34" i="4"/>
  <c r="O34" i="4"/>
  <c r="K34" i="4"/>
  <c r="G34" i="4"/>
  <c r="C38" i="4"/>
  <c r="AE38" i="4"/>
  <c r="AA38" i="4"/>
  <c r="W38" i="4"/>
  <c r="S38" i="4"/>
  <c r="O38" i="4"/>
  <c r="K38" i="4"/>
  <c r="G38" i="4"/>
  <c r="C46" i="4"/>
  <c r="AE42" i="4"/>
  <c r="AA42" i="4"/>
  <c r="W42" i="4"/>
  <c r="S42" i="4"/>
  <c r="O42" i="4"/>
  <c r="K42" i="4"/>
  <c r="G42" i="4"/>
  <c r="AC46" i="4"/>
  <c r="Y46" i="4"/>
  <c r="U46" i="4"/>
  <c r="Q46" i="4"/>
  <c r="M46" i="4"/>
  <c r="I46" i="4"/>
  <c r="E46" i="4"/>
  <c r="AE6" i="4"/>
  <c r="AC10" i="4"/>
  <c r="Y10" i="4"/>
  <c r="U10" i="4"/>
  <c r="Q10" i="4"/>
  <c r="M10" i="4"/>
  <c r="I10" i="4"/>
  <c r="E10" i="4"/>
  <c r="AE14" i="4"/>
  <c r="AA14" i="4"/>
  <c r="W14" i="4"/>
  <c r="S14" i="4"/>
  <c r="O14" i="4"/>
  <c r="K14" i="4"/>
  <c r="G14" i="4"/>
  <c r="AC18" i="4"/>
  <c r="Y18" i="4"/>
  <c r="U18" i="4"/>
  <c r="Q18" i="4"/>
  <c r="M18" i="4"/>
  <c r="I18" i="4"/>
  <c r="E18" i="4"/>
  <c r="AG2" i="4"/>
  <c r="AC2" i="4"/>
  <c r="Y2" i="4"/>
  <c r="U2" i="4"/>
  <c r="Q2" i="4"/>
  <c r="M2" i="4"/>
  <c r="I2" i="4"/>
  <c r="E2" i="4"/>
  <c r="AD6" i="4"/>
  <c r="Z6" i="4"/>
  <c r="V6" i="4"/>
  <c r="R6" i="4"/>
  <c r="N6" i="4"/>
  <c r="J6" i="4"/>
  <c r="F6" i="4"/>
  <c r="AE22" i="4"/>
  <c r="AA22" i="4"/>
  <c r="W22" i="4"/>
  <c r="S22" i="4"/>
  <c r="O22" i="4"/>
  <c r="K22" i="4"/>
  <c r="G22" i="4"/>
  <c r="AD26" i="4"/>
  <c r="Z26" i="4"/>
  <c r="V26" i="4"/>
  <c r="R26" i="4"/>
  <c r="N26" i="4"/>
  <c r="J26" i="4"/>
  <c r="F26" i="4"/>
  <c r="AG26" i="4"/>
  <c r="C30" i="4"/>
  <c r="AE30" i="4"/>
  <c r="AA30" i="4"/>
  <c r="W30" i="4"/>
  <c r="S30" i="4"/>
  <c r="O30" i="4"/>
  <c r="K30" i="4"/>
  <c r="G30" i="4"/>
  <c r="AC34" i="4"/>
  <c r="Y34" i="4"/>
  <c r="U34" i="4"/>
  <c r="Q34" i="4"/>
  <c r="M34" i="4"/>
  <c r="I34" i="4"/>
  <c r="E34" i="4"/>
  <c r="AC38" i="4"/>
  <c r="Y38" i="4"/>
  <c r="U38" i="4"/>
  <c r="Q38" i="4"/>
  <c r="M38" i="4"/>
  <c r="I38" i="4"/>
  <c r="E38" i="4"/>
  <c r="C42" i="4"/>
  <c r="AC42" i="4"/>
  <c r="Y42" i="4"/>
  <c r="U42" i="4"/>
  <c r="Q42" i="4"/>
  <c r="M42" i="4"/>
  <c r="I42" i="4"/>
  <c r="E42" i="4"/>
  <c r="AE46" i="4"/>
  <c r="AA46" i="4"/>
  <c r="W46" i="4"/>
  <c r="S46" i="4"/>
  <c r="O46" i="4"/>
  <c r="K46" i="4"/>
  <c r="G46" i="4"/>
</calcChain>
</file>

<file path=xl/sharedStrings.xml><?xml version="1.0" encoding="utf-8"?>
<sst xmlns="http://schemas.openxmlformats.org/spreadsheetml/2006/main" count="123" uniqueCount="119">
  <si>
    <t>Id</t>
  </si>
  <si>
    <t>Nombre</t>
  </si>
  <si>
    <t>Código</t>
  </si>
  <si>
    <t>42d</t>
  </si>
  <si>
    <t>Zimbabue inglés</t>
  </si>
  <si>
    <t>Kannada</t>
  </si>
  <si>
    <t>Nepalí</t>
  </si>
  <si>
    <t>Italiano (Suiza)</t>
  </si>
  <si>
    <t>41c</t>
  </si>
  <si>
    <t>42b</t>
  </si>
  <si>
    <t>41a</t>
  </si>
  <si>
    <t>40b</t>
  </si>
  <si>
    <t>40c</t>
  </si>
  <si>
    <t>Idioma / Language / Sprache</t>
  </si>
  <si>
    <t>http://www.ayudaexcel.com</t>
  </si>
  <si>
    <t>Año / Year / Jahr</t>
  </si>
  <si>
    <t>40d</t>
  </si>
  <si>
    <t>40e</t>
  </si>
  <si>
    <t>40f</t>
  </si>
  <si>
    <t>44b</t>
  </si>
  <si>
    <t>43f</t>
  </si>
  <si>
    <t>42f</t>
  </si>
  <si>
    <t>43e</t>
  </si>
  <si>
    <t>43a</t>
  </si>
  <si>
    <t>44e</t>
  </si>
  <si>
    <t>c1a</t>
  </si>
  <si>
    <t>81a</t>
  </si>
  <si>
    <t>c0a</t>
  </si>
  <si>
    <t>41d</t>
  </si>
  <si>
    <t>44a</t>
  </si>
  <si>
    <t>41e</t>
  </si>
  <si>
    <t>41f</t>
  </si>
  <si>
    <t>42a</t>
  </si>
  <si>
    <t>Id País</t>
  </si>
  <si>
    <r>
      <t xml:space="preserve">Configuración colores
</t>
    </r>
    <r>
      <rPr>
        <b/>
        <sz val="16"/>
        <color theme="1"/>
        <rFont val="Calibri"/>
        <family val="2"/>
        <charset val="238"/>
        <scheme val="minor"/>
      </rPr>
      <t>Color settings
Farbeinstellungen</t>
    </r>
  </si>
  <si>
    <t>Afrikaans - Afrikaans</t>
  </si>
  <si>
    <t>Albanés - Shqip</t>
  </si>
  <si>
    <t>Árabe - العربية</t>
  </si>
  <si>
    <t>Armenio - Հայերեն</t>
  </si>
  <si>
    <t>Vasco - Euskera</t>
  </si>
  <si>
    <t>Bengalí - বাংলা</t>
  </si>
  <si>
    <t>Búlgaro - Български</t>
  </si>
  <si>
    <t>Birmano - Myanmasa</t>
  </si>
  <si>
    <t>Bielorruso - Беларуская</t>
  </si>
  <si>
    <t>Catalán - Català</t>
  </si>
  <si>
    <t>Chino - 中文</t>
  </si>
  <si>
    <t>Alemán - Deutsch</t>
  </si>
  <si>
    <t>Checo - Česky</t>
  </si>
  <si>
    <t>Coreano - 한국어</t>
  </si>
  <si>
    <t>Croata - Hrvatski</t>
  </si>
  <si>
    <t>Danés - Dansk</t>
  </si>
  <si>
    <t>Español - Español</t>
  </si>
  <si>
    <t>Estonio - Eesti</t>
  </si>
  <si>
    <t>Faroés - Føroyskt</t>
  </si>
  <si>
    <t>Finlandés - Suomi</t>
  </si>
  <si>
    <t>Francés - Français</t>
  </si>
  <si>
    <t>Frisón - Frysk</t>
  </si>
  <si>
    <t>Galés - Cymraeg</t>
  </si>
  <si>
    <t>Gallego - Galego</t>
  </si>
  <si>
    <t>Georgiano - ქართული</t>
  </si>
  <si>
    <t>Griego - Ελληνικά</t>
  </si>
  <si>
    <t>Gujarati - ગુજરાતી</t>
  </si>
  <si>
    <t>Hebreo - עברית</t>
  </si>
  <si>
    <t>Hindi - हिन्दी</t>
  </si>
  <si>
    <t>Holandés - Nederlands</t>
  </si>
  <si>
    <t>Húngaro - Magyar</t>
  </si>
  <si>
    <t>Indonesio - Bahasa Indonesia</t>
  </si>
  <si>
    <t>Inglés - English</t>
  </si>
  <si>
    <t>Islandés - Íslenska</t>
  </si>
  <si>
    <t>Italiano - Italiano</t>
  </si>
  <si>
    <t>Japonés - 日本語</t>
  </si>
  <si>
    <t>Kazajo - қазақша</t>
  </si>
  <si>
    <t>Laosiano - ລາວ</t>
  </si>
  <si>
    <t>Letón - Latviešu</t>
  </si>
  <si>
    <t>Lituano - Lietuvių</t>
  </si>
  <si>
    <t>Macedonio - Македонски</t>
  </si>
  <si>
    <t>Malayo - Bahasa Melayu</t>
  </si>
  <si>
    <t>Maltés - bil-Malti</t>
  </si>
  <si>
    <t>Manés - Gaelg</t>
  </si>
  <si>
    <t>Maratí - मराठी</t>
  </si>
  <si>
    <t>Moldavo - Moldoveana</t>
  </si>
  <si>
    <t>Mongol - Монгол</t>
  </si>
  <si>
    <t>Noruego - Norsk</t>
  </si>
  <si>
    <t>Persa - فارسی</t>
  </si>
  <si>
    <t>Polaco - Polski</t>
  </si>
  <si>
    <t>Portugués - Português</t>
  </si>
  <si>
    <t>Punjabi - ਪੰਜਾਬੀ</t>
  </si>
  <si>
    <t>Rumano - Română</t>
  </si>
  <si>
    <t>Ruso - Русский</t>
  </si>
  <si>
    <t>Serbio cirílico - Српски</t>
  </si>
  <si>
    <t>Serbio latino - Srpski</t>
  </si>
  <si>
    <t>Sesotho - seSotho</t>
  </si>
  <si>
    <t>Sueco - Svenska</t>
  </si>
  <si>
    <t>Swahili - Kiswahili</t>
  </si>
  <si>
    <t>Tailandés - ไทย</t>
  </si>
  <si>
    <t>Tamil - தமிழ்</t>
  </si>
  <si>
    <t>Tártaro - Tatarça</t>
  </si>
  <si>
    <t>Telugu - తెలుగు</t>
  </si>
  <si>
    <t>Tibetano - བོད་ཡིག</t>
  </si>
  <si>
    <t>Turco - Türkçe</t>
  </si>
  <si>
    <t>Turcomano - تركمن</t>
  </si>
  <si>
    <t>Ucraniano - Українська</t>
  </si>
  <si>
    <t>Urdu - اردو</t>
  </si>
  <si>
    <t>Uzbeko cirílico - Ўзбек</t>
  </si>
  <si>
    <t>Uzbeko - Ўзбек</t>
  </si>
  <si>
    <t>Vietnamita - Tiếng Việt</t>
  </si>
  <si>
    <t>Xhosa - isiXhosa</t>
  </si>
  <si>
    <t>Zulú - isiZulu</t>
  </si>
  <si>
    <t>Año</t>
  </si>
  <si>
    <t>Id Año</t>
  </si>
  <si>
    <t>Color</t>
  </si>
  <si>
    <t>Id Color</t>
  </si>
  <si>
    <t>Azul / Blue / Blau</t>
  </si>
  <si>
    <t>Verde / Green / Grün</t>
  </si>
  <si>
    <t>Rojo / Red / Rot</t>
  </si>
  <si>
    <t>Amarillo / Yellow / Gelb</t>
  </si>
  <si>
    <t>Marrón / Brown / Braun</t>
  </si>
  <si>
    <t>Negro / Black / Schwarz</t>
  </si>
  <si>
    <t>Morado / Purple / Lila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</si>
</sst>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ddd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24"/>
      <color theme="3" tint="-0.499984740745262"/>
      <name val="Calibri"/>
      <family val="2"/>
      <charset val="238"/>
      <scheme val="minor"/>
    </font>
    <font>
      <sz val="43"/>
      <color theme="3" tint="-0.499984740745262"/>
      <name val="Arial Black"/>
      <family val="2"/>
      <charset val="238"/>
    </font>
    <font>
      <sz val="20"/>
      <color theme="3" tint="-0.499984740745262"/>
      <name val="Arial Black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rgb="FF000000"/>
      <name val="Courier New"/>
      <family val="3"/>
      <charset val="238"/>
    </font>
    <font>
      <sz val="9"/>
      <color rgb="FF000000"/>
      <name val="Verdana"/>
      <family val="2"/>
      <charset val="238"/>
    </font>
    <font>
      <b/>
      <sz val="11"/>
      <color theme="3" tint="-0.499984740745262"/>
      <name val="Calibri"/>
      <family val="2"/>
      <charset val="238"/>
      <scheme val="minor"/>
    </font>
    <font>
      <sz val="10"/>
      <name val="Arial"/>
      <family val="2"/>
    </font>
    <font>
      <u/>
      <sz val="10"/>
      <color indexed="12"/>
      <name val="Verdana"/>
      <family val="2"/>
    </font>
    <font>
      <sz val="11"/>
      <color theme="3" tint="-0.499984740745262"/>
      <name val="Arial Black"/>
      <family val="2"/>
      <charset val="238"/>
    </font>
    <font>
      <b/>
      <sz val="11"/>
      <color theme="1"/>
      <name val="Calibri"/>
      <family val="2"/>
      <scheme val="minor"/>
    </font>
    <font>
      <sz val="12"/>
      <color theme="4" tint="0.3999755851924192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0" xfId="0" applyFont="1"/>
    <xf numFmtId="165" fontId="4" fillId="0" borderId="3" xfId="0" applyNumberFormat="1" applyFont="1" applyBorder="1" applyAlignment="1">
      <alignment horizontal="right" vertical="top"/>
    </xf>
    <xf numFmtId="0" fontId="5" fillId="0" borderId="0" xfId="0" applyFont="1"/>
    <xf numFmtId="164" fontId="2" fillId="0" borderId="2" xfId="0" applyNumberFormat="1" applyFont="1" applyBorder="1"/>
    <xf numFmtId="0" fontId="6" fillId="0" borderId="0" xfId="0" applyFont="1" applyAlignment="1">
      <alignment vertical="top" textRotation="90"/>
    </xf>
    <xf numFmtId="0" fontId="7" fillId="0" borderId="0" xfId="0" applyFont="1" applyAlignment="1">
      <alignment vertical="top" textRotation="90"/>
    </xf>
    <xf numFmtId="0" fontId="0" fillId="2" borderId="0" xfId="0" applyFill="1"/>
    <xf numFmtId="0" fontId="0" fillId="2" borderId="0" xfId="0" applyFont="1" applyFill="1"/>
    <xf numFmtId="0" fontId="0" fillId="0" borderId="0" xfId="0" applyBorder="1"/>
    <xf numFmtId="0" fontId="0" fillId="0" borderId="0" xfId="0" applyFont="1" applyBorder="1"/>
    <xf numFmtId="0" fontId="12" fillId="0" borderId="0" xfId="0" applyFont="1"/>
    <xf numFmtId="0" fontId="13" fillId="0" borderId="0" xfId="0" applyFont="1" applyAlignment="1">
      <alignment horizontal="justify" wrapText="1"/>
    </xf>
    <xf numFmtId="0" fontId="0" fillId="0" borderId="0" xfId="0"/>
    <xf numFmtId="0" fontId="0" fillId="0" borderId="0" xfId="0" applyAlignment="1"/>
    <xf numFmtId="14" fontId="0" fillId="2" borderId="0" xfId="0" applyNumberFormat="1" applyFill="1"/>
    <xf numFmtId="0" fontId="8" fillId="0" borderId="0" xfId="0" applyFont="1" applyAlignment="1">
      <alignment vertical="top"/>
    </xf>
    <xf numFmtId="0" fontId="1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0" fillId="0" borderId="0" xfId="0" applyBorder="1" applyAlignment="1"/>
    <xf numFmtId="0" fontId="18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18" fillId="0" borderId="5" xfId="0" applyFont="1" applyBorder="1" applyAlignment="1">
      <alignment horizontal="center"/>
    </xf>
    <xf numFmtId="0" fontId="0" fillId="0" borderId="5" xfId="0" applyBorder="1"/>
    <xf numFmtId="0" fontId="19" fillId="0" borderId="0" xfId="2" applyFont="1" applyAlignment="1" applyProtection="1">
      <alignment horizontal="center" textRotation="90"/>
    </xf>
    <xf numFmtId="0" fontId="8" fillId="0" borderId="0" xfId="0" applyFont="1" applyAlignment="1">
      <alignment horizontal="center" vertical="top" textRotation="90"/>
    </xf>
    <xf numFmtId="0" fontId="7" fillId="0" borderId="0" xfId="0" applyFont="1" applyAlignment="1">
      <alignment horizontal="center" vertical="top" textRotation="90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</cellXfs>
  <cellStyles count="3">
    <cellStyle name="Hipervínculo" xfId="2" builtinId="8"/>
    <cellStyle name="Normal" xfId="0" builtinId="0"/>
    <cellStyle name="Normální 2" xfId="1"/>
  </cellStyles>
  <dxfs count="280"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ont>
        <b/>
        <i val="0"/>
        <color theme="3" tint="-0.499984740745262"/>
      </font>
    </dxf>
    <dxf>
      <font>
        <b/>
        <i val="0"/>
        <color rgb="FF0066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663300"/>
      </font>
    </dxf>
    <dxf>
      <font>
        <b/>
        <i val="0"/>
        <color theme="1" tint="0.14996795556505021"/>
      </font>
    </dxf>
    <dxf>
      <font>
        <b/>
        <i val="0"/>
        <color rgb="FF660066"/>
      </font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Light16"/>
  <colors>
    <mruColors>
      <color rgb="FFFFFF99"/>
      <color rgb="FFFFFF66"/>
      <color rgb="FFFF9900"/>
      <color rgb="FFFFFF00"/>
      <color rgb="FF660066"/>
      <color rgb="FF663300"/>
      <color rgb="FF00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7" dropStyle="combo" dx="15" fmlaLink="Idiomas!$H$18" fmlaRange="Idiomas!$I$9:$I$15" noThreeD="1" val="0"/>
</file>

<file path=xl/ctrlProps/ctrlProp2.xml><?xml version="1.0" encoding="utf-8"?>
<formControlPr xmlns="http://schemas.microsoft.com/office/spreadsheetml/2009/9/main" objectType="Drop" dropStyle="combo" dx="15" fmlaLink="Idiomas!$E$2" fmlaRange="Idiomas!$B$2:$B$78" noThreeD="1" sel="16" val="14"/>
</file>

<file path=xl/ctrlProps/ctrlProp3.xml><?xml version="1.0" encoding="utf-8"?>
<formControlPr xmlns="http://schemas.microsoft.com/office/spreadsheetml/2009/9/main" objectType="Drop" dropLines="10" dropStyle="combo" dx="15" fmlaLink="Idiomas!$E$21" fmlaRange="Idiomas!$F$9:$F$18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161925</xdr:colOff>
          <xdr:row>22</xdr:row>
          <xdr:rowOff>133350</xdr:rowOff>
        </xdr:from>
        <xdr:to>
          <xdr:col>40</xdr:col>
          <xdr:colOff>581025</xdr:colOff>
          <xdr:row>24</xdr:row>
          <xdr:rowOff>38100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85725</xdr:colOff>
          <xdr:row>4</xdr:row>
          <xdr:rowOff>38100</xdr:rowOff>
        </xdr:from>
        <xdr:to>
          <xdr:col>40</xdr:col>
          <xdr:colOff>581025</xdr:colOff>
          <xdr:row>6</xdr:row>
          <xdr:rowOff>38100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133350</xdr:colOff>
          <xdr:row>11</xdr:row>
          <xdr:rowOff>0</xdr:rowOff>
        </xdr:from>
        <xdr:to>
          <xdr:col>40</xdr:col>
          <xdr:colOff>447675</xdr:colOff>
          <xdr:row>13</xdr:row>
          <xdr:rowOff>9525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yudaexcel.com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B1:BA49"/>
  <sheetViews>
    <sheetView showGridLines="0" tabSelected="1" topLeftCell="A9" zoomScaleNormal="100" workbookViewId="0">
      <selection activeCell="B2" sqref="B2"/>
    </sheetView>
  </sheetViews>
  <sheetFormatPr baseColWidth="10" defaultColWidth="9.140625" defaultRowHeight="15.75" x14ac:dyDescent="0.25"/>
  <cols>
    <col min="1" max="1" width="2.140625" customWidth="1"/>
    <col min="2" max="2" width="11.140625" style="4" customWidth="1"/>
    <col min="3" max="33" width="3.85546875" style="2" customWidth="1"/>
    <col min="34" max="34" width="3" customWidth="1"/>
    <col min="35" max="35" width="2.5703125" customWidth="1"/>
    <col min="36" max="36" width="3.140625" customWidth="1"/>
    <col min="37" max="37" width="2.140625" customWidth="1"/>
    <col min="41" max="41" width="10.7109375" customWidth="1"/>
    <col min="42" max="43" width="5" customWidth="1"/>
    <col min="48" max="48" width="3.7109375" customWidth="1"/>
    <col min="49" max="49" width="12" customWidth="1"/>
  </cols>
  <sheetData>
    <row r="1" spans="2:53" ht="8.25" customHeight="1" x14ac:dyDescent="0.25">
      <c r="B1" s="1">
        <f>AH2</f>
        <v>2013</v>
      </c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</row>
    <row r="2" spans="2:53" s="4" customFormat="1" ht="15" customHeight="1" x14ac:dyDescent="0.25">
      <c r="B2" s="21" t="str">
        <f>TEXT(DATE(2000,1,1),"[$-" &amp; Idiomas!$F$2 &amp; "]mmmm")</f>
        <v>enero</v>
      </c>
      <c r="C2" s="7">
        <f>DATE($B$1,$B$3,C1)</f>
        <v>41275</v>
      </c>
      <c r="D2" s="7">
        <f t="shared" ref="D2:AG2" si="0">DATE($B$1,$B$3,D1)</f>
        <v>41276</v>
      </c>
      <c r="E2" s="7">
        <f t="shared" si="0"/>
        <v>41277</v>
      </c>
      <c r="F2" s="7">
        <f t="shared" si="0"/>
        <v>41278</v>
      </c>
      <c r="G2" s="7">
        <f t="shared" si="0"/>
        <v>41279</v>
      </c>
      <c r="H2" s="7">
        <f t="shared" si="0"/>
        <v>41280</v>
      </c>
      <c r="I2" s="7">
        <f t="shared" si="0"/>
        <v>41281</v>
      </c>
      <c r="J2" s="7">
        <f t="shared" si="0"/>
        <v>41282</v>
      </c>
      <c r="K2" s="7">
        <f t="shared" si="0"/>
        <v>41283</v>
      </c>
      <c r="L2" s="7">
        <f t="shared" si="0"/>
        <v>41284</v>
      </c>
      <c r="M2" s="7">
        <f t="shared" si="0"/>
        <v>41285</v>
      </c>
      <c r="N2" s="7">
        <f t="shared" si="0"/>
        <v>41286</v>
      </c>
      <c r="O2" s="7">
        <f t="shared" si="0"/>
        <v>41287</v>
      </c>
      <c r="P2" s="7">
        <f t="shared" si="0"/>
        <v>41288</v>
      </c>
      <c r="Q2" s="7">
        <f t="shared" si="0"/>
        <v>41289</v>
      </c>
      <c r="R2" s="7">
        <f t="shared" si="0"/>
        <v>41290</v>
      </c>
      <c r="S2" s="7">
        <f t="shared" si="0"/>
        <v>41291</v>
      </c>
      <c r="T2" s="7">
        <f t="shared" si="0"/>
        <v>41292</v>
      </c>
      <c r="U2" s="7">
        <f t="shared" si="0"/>
        <v>41293</v>
      </c>
      <c r="V2" s="7">
        <f t="shared" si="0"/>
        <v>41294</v>
      </c>
      <c r="W2" s="7">
        <f t="shared" si="0"/>
        <v>41295</v>
      </c>
      <c r="X2" s="7">
        <f t="shared" si="0"/>
        <v>41296</v>
      </c>
      <c r="Y2" s="7">
        <f t="shared" si="0"/>
        <v>41297</v>
      </c>
      <c r="Z2" s="7">
        <f t="shared" si="0"/>
        <v>41298</v>
      </c>
      <c r="AA2" s="7">
        <f t="shared" si="0"/>
        <v>41299</v>
      </c>
      <c r="AB2" s="7">
        <f t="shared" si="0"/>
        <v>41300</v>
      </c>
      <c r="AC2" s="7">
        <f t="shared" si="0"/>
        <v>41301</v>
      </c>
      <c r="AD2" s="7">
        <f t="shared" si="0"/>
        <v>41302</v>
      </c>
      <c r="AE2" s="7">
        <f t="shared" si="0"/>
        <v>41303</v>
      </c>
      <c r="AF2" s="7">
        <f t="shared" si="0"/>
        <v>41304</v>
      </c>
      <c r="AG2" s="7">
        <f t="shared" si="0"/>
        <v>41305</v>
      </c>
      <c r="AH2" s="34">
        <f>Idiomas!F21</f>
        <v>2013</v>
      </c>
      <c r="AI2" s="34"/>
      <c r="AJ2" s="34"/>
      <c r="AU2" s="13"/>
      <c r="AV2" s="13"/>
      <c r="AW2" s="13"/>
      <c r="AX2" s="13"/>
      <c r="AY2" s="13"/>
      <c r="AZ2" s="13"/>
      <c r="BA2" s="13"/>
    </row>
    <row r="3" spans="2:53" ht="11.25" customHeight="1" x14ac:dyDescent="0.25">
      <c r="B3" s="1">
        <v>1</v>
      </c>
      <c r="C3" s="5" t="str">
        <f>TEXT(DATE($B$1,$B$3,C1),"[$-" &amp; Idiomas!$F$2 &amp; "]ddd")</f>
        <v>ma.</v>
      </c>
      <c r="D3" s="5" t="str">
        <f>TEXT(DATE($B$1,$B$3,D1),"[$-" &amp; Idiomas!$F$2 &amp; "]ddd")</f>
        <v>mi.</v>
      </c>
      <c r="E3" s="5" t="str">
        <f>TEXT(DATE($B$1,$B$3,E1),"[$-" &amp; Idiomas!$F$2 &amp; "]ddd")</f>
        <v>ju.</v>
      </c>
      <c r="F3" s="5" t="str">
        <f>TEXT(DATE($B$1,$B$3,F1),"[$-" &amp; Idiomas!$F$2 &amp; "]ddd")</f>
        <v>vi.</v>
      </c>
      <c r="G3" s="5" t="str">
        <f>TEXT(DATE($B$1,$B$3,G1),"[$-" &amp; Idiomas!$F$2 &amp; "]ddd")</f>
        <v>sá.</v>
      </c>
      <c r="H3" s="5" t="str">
        <f>TEXT(DATE($B$1,$B$3,H1),"[$-" &amp; Idiomas!$F$2 &amp; "]ddd")</f>
        <v>do.</v>
      </c>
      <c r="I3" s="5" t="str">
        <f>TEXT(DATE($B$1,$B$3,I1),"[$-" &amp; Idiomas!$F$2 &amp; "]ddd")</f>
        <v>lu.</v>
      </c>
      <c r="J3" s="5" t="str">
        <f>TEXT(DATE($B$1,$B$3,J1),"[$-" &amp; Idiomas!$F$2 &amp; "]ddd")</f>
        <v>ma.</v>
      </c>
      <c r="K3" s="5" t="str">
        <f>TEXT(DATE($B$1,$B$3,K1),"[$-" &amp; Idiomas!$F$2 &amp; "]ddd")</f>
        <v>mi.</v>
      </c>
      <c r="L3" s="5" t="str">
        <f>TEXT(DATE($B$1,$B$3,L1),"[$-" &amp; Idiomas!$F$2 &amp; "]ddd")</f>
        <v>ju.</v>
      </c>
      <c r="M3" s="5" t="str">
        <f>TEXT(DATE($B$1,$B$3,M1),"[$-" &amp; Idiomas!$F$2 &amp; "]ddd")</f>
        <v>vi.</v>
      </c>
      <c r="N3" s="5" t="str">
        <f>TEXT(DATE($B$1,$B$3,N1),"[$-" &amp; Idiomas!$F$2 &amp; "]ddd")</f>
        <v>sá.</v>
      </c>
      <c r="O3" s="5" t="str">
        <f>TEXT(DATE($B$1,$B$3,O1),"[$-" &amp; Idiomas!$F$2 &amp; "]ddd")</f>
        <v>do.</v>
      </c>
      <c r="P3" s="5" t="str">
        <f>TEXT(DATE($B$1,$B$3,P1),"[$-" &amp; Idiomas!$F$2 &amp; "]ddd")</f>
        <v>lu.</v>
      </c>
      <c r="Q3" s="5" t="str">
        <f>TEXT(DATE($B$1,$B$3,Q1),"[$-" &amp; Idiomas!$F$2 &amp; "]ddd")</f>
        <v>ma.</v>
      </c>
      <c r="R3" s="5" t="str">
        <f>TEXT(DATE($B$1,$B$3,R1),"[$-" &amp; Idiomas!$F$2 &amp; "]ddd")</f>
        <v>mi.</v>
      </c>
      <c r="S3" s="5" t="str">
        <f>TEXT(DATE($B$1,$B$3,S1),"[$-" &amp; Idiomas!$F$2 &amp; "]ddd")</f>
        <v>ju.</v>
      </c>
      <c r="T3" s="5" t="str">
        <f>TEXT(DATE($B$1,$B$3,T1),"[$-" &amp; Idiomas!$F$2 &amp; "]ddd")</f>
        <v>vi.</v>
      </c>
      <c r="U3" s="5" t="str">
        <f>TEXT(DATE($B$1,$B$3,U1),"[$-" &amp; Idiomas!$F$2 &amp; "]ddd")</f>
        <v>sá.</v>
      </c>
      <c r="V3" s="5" t="str">
        <f>TEXT(DATE($B$1,$B$3,V1),"[$-" &amp; Idiomas!$F$2 &amp; "]ddd")</f>
        <v>do.</v>
      </c>
      <c r="W3" s="5" t="str">
        <f>TEXT(DATE($B$1,$B$3,W1),"[$-" &amp; Idiomas!$F$2 &amp; "]ddd")</f>
        <v>lu.</v>
      </c>
      <c r="X3" s="5" t="str">
        <f>TEXT(DATE($B$1,$B$3,X1),"[$-" &amp; Idiomas!$F$2 &amp; "]ddd")</f>
        <v>ma.</v>
      </c>
      <c r="Y3" s="5" t="str">
        <f>TEXT(DATE($B$1,$B$3,Y1),"[$-" &amp; Idiomas!$F$2 &amp; "]ddd")</f>
        <v>mi.</v>
      </c>
      <c r="Z3" s="5" t="str">
        <f>TEXT(DATE($B$1,$B$3,Z1),"[$-" &amp; Idiomas!$F$2 &amp; "]ddd")</f>
        <v>ju.</v>
      </c>
      <c r="AA3" s="5" t="str">
        <f>TEXT(DATE($B$1,$B$3,AA1),"[$-" &amp; Idiomas!$F$2 &amp; "]ddd")</f>
        <v>vi.</v>
      </c>
      <c r="AB3" s="5" t="str">
        <f>TEXT(DATE($B$1,$B$3,AB1),"[$-" &amp; Idiomas!$F$2 &amp; "]ddd")</f>
        <v>sá.</v>
      </c>
      <c r="AC3" s="5" t="str">
        <f>TEXT(DATE($B$1,$B$3,AC1),"[$-" &amp; Idiomas!$F$2 &amp; "]ddd")</f>
        <v>do.</v>
      </c>
      <c r="AD3" s="5" t="str">
        <f>TEXT(DATE($B$1,$B$3,AD1),"[$-" &amp; Idiomas!$F$2 &amp; "]ddd")</f>
        <v>lu.</v>
      </c>
      <c r="AE3" s="5" t="str">
        <f>TEXT(DATE($B$1,$B$3,AE1),"[$-" &amp; Idiomas!$F$2 &amp; "]ddd")</f>
        <v>ma.</v>
      </c>
      <c r="AF3" s="5" t="str">
        <f>TEXT(DATE($B$1,$B$3,AF1),"[$-" &amp; Idiomas!$F$2 &amp; "]ddd")</f>
        <v>mi.</v>
      </c>
      <c r="AG3" s="5" t="str">
        <f>TEXT(DATE($B$1,$B$3,AG1),"[$-" &amp; Idiomas!$F$2 &amp; "]ddd")</f>
        <v>ju.</v>
      </c>
      <c r="AH3" s="34"/>
      <c r="AI3" s="34"/>
      <c r="AJ3" s="34"/>
      <c r="AM3" s="35" t="s">
        <v>13</v>
      </c>
      <c r="AN3" s="35"/>
      <c r="AO3" s="35"/>
      <c r="AP3" s="35"/>
      <c r="AU3" s="12"/>
      <c r="AV3" s="12"/>
      <c r="AW3" s="12"/>
      <c r="AX3" s="12"/>
      <c r="AY3" s="12"/>
      <c r="AZ3" s="12"/>
      <c r="BA3" s="12"/>
    </row>
    <row r="4" spans="2:53" x14ac:dyDescent="0.2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4"/>
      <c r="AI4" s="34"/>
      <c r="AJ4" s="34"/>
      <c r="AM4" s="35"/>
      <c r="AN4" s="35"/>
      <c r="AO4" s="35"/>
      <c r="AP4" s="35"/>
      <c r="AU4" s="12"/>
      <c r="AV4" s="12"/>
      <c r="AW4" s="23"/>
      <c r="AX4" s="12"/>
      <c r="AY4" s="12"/>
      <c r="AZ4" s="12"/>
      <c r="BA4" s="12"/>
    </row>
    <row r="5" spans="2:53" ht="3.75" customHeight="1" x14ac:dyDescent="0.25">
      <c r="AH5" s="34"/>
      <c r="AI5" s="34"/>
      <c r="AJ5" s="34"/>
      <c r="AM5" s="11"/>
      <c r="AN5" s="11"/>
      <c r="AO5" s="11"/>
      <c r="AP5" s="11"/>
      <c r="AU5" s="12"/>
      <c r="AV5" s="12"/>
      <c r="AW5" s="23"/>
      <c r="AX5" s="12"/>
      <c r="AY5" s="12"/>
      <c r="AZ5" s="12"/>
      <c r="BA5" s="12"/>
    </row>
    <row r="6" spans="2:53" s="4" customFormat="1" ht="15" customHeight="1" x14ac:dyDescent="0.25">
      <c r="B6" s="21" t="str">
        <f>TEXT(DATE(2000,2,1),"[$-" &amp; Idiomas!$F$2 &amp; "]mmmm")</f>
        <v>febrero</v>
      </c>
      <c r="C6" s="7">
        <f t="shared" ref="C6:AD6" si="1">DATE($B$1,$B$7,C1)</f>
        <v>41306</v>
      </c>
      <c r="D6" s="7">
        <f t="shared" si="1"/>
        <v>41307</v>
      </c>
      <c r="E6" s="7">
        <f t="shared" si="1"/>
        <v>41308</v>
      </c>
      <c r="F6" s="7">
        <f t="shared" si="1"/>
        <v>41309</v>
      </c>
      <c r="G6" s="7">
        <f t="shared" si="1"/>
        <v>41310</v>
      </c>
      <c r="H6" s="7">
        <f t="shared" si="1"/>
        <v>41311</v>
      </c>
      <c r="I6" s="7">
        <f t="shared" si="1"/>
        <v>41312</v>
      </c>
      <c r="J6" s="7">
        <f t="shared" si="1"/>
        <v>41313</v>
      </c>
      <c r="K6" s="7">
        <f t="shared" si="1"/>
        <v>41314</v>
      </c>
      <c r="L6" s="7">
        <f t="shared" si="1"/>
        <v>41315</v>
      </c>
      <c r="M6" s="7">
        <f t="shared" si="1"/>
        <v>41316</v>
      </c>
      <c r="N6" s="7">
        <f t="shared" si="1"/>
        <v>41317</v>
      </c>
      <c r="O6" s="7">
        <f t="shared" si="1"/>
        <v>41318</v>
      </c>
      <c r="P6" s="7">
        <f t="shared" si="1"/>
        <v>41319</v>
      </c>
      <c r="Q6" s="7">
        <f t="shared" si="1"/>
        <v>41320</v>
      </c>
      <c r="R6" s="7">
        <f t="shared" si="1"/>
        <v>41321</v>
      </c>
      <c r="S6" s="7">
        <f t="shared" si="1"/>
        <v>41322</v>
      </c>
      <c r="T6" s="7">
        <f t="shared" si="1"/>
        <v>41323</v>
      </c>
      <c r="U6" s="7">
        <f t="shared" si="1"/>
        <v>41324</v>
      </c>
      <c r="V6" s="7">
        <f t="shared" si="1"/>
        <v>41325</v>
      </c>
      <c r="W6" s="7">
        <f t="shared" si="1"/>
        <v>41326</v>
      </c>
      <c r="X6" s="7">
        <f t="shared" si="1"/>
        <v>41327</v>
      </c>
      <c r="Y6" s="7">
        <f t="shared" si="1"/>
        <v>41328</v>
      </c>
      <c r="Z6" s="7">
        <f t="shared" si="1"/>
        <v>41329</v>
      </c>
      <c r="AA6" s="7">
        <f t="shared" si="1"/>
        <v>41330</v>
      </c>
      <c r="AB6" s="7">
        <f t="shared" si="1"/>
        <v>41331</v>
      </c>
      <c r="AC6" s="7">
        <f t="shared" si="1"/>
        <v>41332</v>
      </c>
      <c r="AD6" s="7">
        <f t="shared" si="1"/>
        <v>41333</v>
      </c>
      <c r="AE6" s="7" t="str">
        <f>IF(DAY(DATE($B$1,$B$7,AE1))=1,"",DATE($B$1,$B$7,AE1))</f>
        <v/>
      </c>
      <c r="AH6" s="34"/>
      <c r="AI6" s="34"/>
      <c r="AJ6" s="34"/>
      <c r="AM6" s="10"/>
      <c r="AN6" s="10"/>
      <c r="AO6" s="10"/>
      <c r="AP6" s="10"/>
      <c r="AU6" s="13"/>
      <c r="AV6" s="13"/>
      <c r="AW6" s="23"/>
      <c r="AX6" s="13"/>
      <c r="AY6" s="13"/>
      <c r="AZ6" s="13"/>
      <c r="BA6" s="13"/>
    </row>
    <row r="7" spans="2:53" ht="11.25" customHeight="1" x14ac:dyDescent="0.25">
      <c r="B7" s="1">
        <v>2</v>
      </c>
      <c r="C7" s="5" t="str">
        <f>TEXT(DATE($B$1,$B$7,C1),"[$-" &amp; Idiomas!$F$2 &amp; "]ddd")</f>
        <v>vi.</v>
      </c>
      <c r="D7" s="5" t="str">
        <f>TEXT(DATE($B$1,$B$7,D1),"[$-" &amp; Idiomas!$F$2 &amp; "]ddd")</f>
        <v>sá.</v>
      </c>
      <c r="E7" s="5" t="str">
        <f>TEXT(DATE($B$1,$B$7,E1),"[$-" &amp; Idiomas!$F$2 &amp; "]ddd")</f>
        <v>do.</v>
      </c>
      <c r="F7" s="5" t="str">
        <f>TEXT(DATE($B$1,$B$7,F1),"[$-" &amp; Idiomas!$F$2 &amp; "]ddd")</f>
        <v>lu.</v>
      </c>
      <c r="G7" s="5" t="str">
        <f>TEXT(DATE($B$1,$B$7,G1),"[$-" &amp; Idiomas!$F$2 &amp; "]ddd")</f>
        <v>ma.</v>
      </c>
      <c r="H7" s="5" t="str">
        <f>TEXT(DATE($B$1,$B$7,H1),"[$-" &amp; Idiomas!$F$2 &amp; "]ddd")</f>
        <v>mi.</v>
      </c>
      <c r="I7" s="5" t="str">
        <f>TEXT(DATE($B$1,$B$7,I1),"[$-" &amp; Idiomas!$F$2 &amp; "]ddd")</f>
        <v>ju.</v>
      </c>
      <c r="J7" s="5" t="str">
        <f>TEXT(DATE($B$1,$B$7,J1),"[$-" &amp; Idiomas!$F$2 &amp; "]ddd")</f>
        <v>vi.</v>
      </c>
      <c r="K7" s="5" t="str">
        <f>TEXT(DATE($B$1,$B$7,K1),"[$-" &amp; Idiomas!$F$2 &amp; "]ddd")</f>
        <v>sá.</v>
      </c>
      <c r="L7" s="5" t="str">
        <f>TEXT(DATE($B$1,$B$7,L1),"[$-" &amp; Idiomas!$F$2 &amp; "]ddd")</f>
        <v>do.</v>
      </c>
      <c r="M7" s="5" t="str">
        <f>TEXT(DATE($B$1,$B$7,M1),"[$-" &amp; Idiomas!$F$2 &amp; "]ddd")</f>
        <v>lu.</v>
      </c>
      <c r="N7" s="5" t="str">
        <f>TEXT(DATE($B$1,$B$7,N1),"[$-" &amp; Idiomas!$F$2 &amp; "]ddd")</f>
        <v>ma.</v>
      </c>
      <c r="O7" s="5" t="str">
        <f>TEXT(DATE($B$1,$B$7,O1),"[$-" &amp; Idiomas!$F$2 &amp; "]ddd")</f>
        <v>mi.</v>
      </c>
      <c r="P7" s="5" t="str">
        <f>TEXT(DATE($B$1,$B$7,P1),"[$-" &amp; Idiomas!$F$2 &amp; "]ddd")</f>
        <v>ju.</v>
      </c>
      <c r="Q7" s="5" t="str">
        <f>TEXT(DATE($B$1,$B$7,Q1),"[$-" &amp; Idiomas!$F$2 &amp; "]ddd")</f>
        <v>vi.</v>
      </c>
      <c r="R7" s="5" t="str">
        <f>TEXT(DATE($B$1,$B$7,R1),"[$-" &amp; Idiomas!$F$2 &amp; "]ddd")</f>
        <v>sá.</v>
      </c>
      <c r="S7" s="5" t="str">
        <f>TEXT(DATE($B$1,$B$7,S1),"[$-" &amp; Idiomas!$F$2 &amp; "]ddd")</f>
        <v>do.</v>
      </c>
      <c r="T7" s="5" t="str">
        <f>TEXT(DATE($B$1,$B$7,T1),"[$-" &amp; Idiomas!$F$2 &amp; "]ddd")</f>
        <v>lu.</v>
      </c>
      <c r="U7" s="5" t="str">
        <f>TEXT(DATE($B$1,$B$7,U1),"[$-" &amp; Idiomas!$F$2 &amp; "]ddd")</f>
        <v>ma.</v>
      </c>
      <c r="V7" s="5" t="str">
        <f>TEXT(DATE($B$1,$B$7,V1),"[$-" &amp; Idiomas!$F$2 &amp; "]ddd")</f>
        <v>mi.</v>
      </c>
      <c r="W7" s="5" t="str">
        <f>TEXT(DATE($B$1,$B$7,W1),"[$-" &amp; Idiomas!$F$2 &amp; "]ddd")</f>
        <v>ju.</v>
      </c>
      <c r="X7" s="5" t="str">
        <f>TEXT(DATE($B$1,$B$7,X1),"[$-" &amp; Idiomas!$F$2 &amp; "]ddd")</f>
        <v>vi.</v>
      </c>
      <c r="Y7" s="5" t="str">
        <f>TEXT(DATE($B$1,$B$7,Y1),"[$-" &amp; Idiomas!$F$2 &amp; "]ddd")</f>
        <v>sá.</v>
      </c>
      <c r="Z7" s="5" t="str">
        <f>TEXT(DATE($B$1,$B$7,Z1),"[$-" &amp; Idiomas!$F$2 &amp; "]ddd")</f>
        <v>do.</v>
      </c>
      <c r="AA7" s="5" t="str">
        <f>TEXT(DATE($B$1,$B$7,AA1),"[$-" &amp; Idiomas!$F$2 &amp; "]ddd")</f>
        <v>lu.</v>
      </c>
      <c r="AB7" s="5" t="str">
        <f>TEXT(DATE($B$1,$B$7,AB1),"[$-" &amp; Idiomas!$F$2 &amp; "]ddd")</f>
        <v>ma.</v>
      </c>
      <c r="AC7" s="5" t="str">
        <f>TEXT(DATE($B$1,$B$7,AC1),"[$-" &amp; Idiomas!$F$2 &amp; "]ddd")</f>
        <v>mi.</v>
      </c>
      <c r="AD7" s="5" t="str">
        <f>TEXT(DATE($B$1,$B$7,AD1),"[$-" &amp; Idiomas!$F$2 &amp; "]ddd")</f>
        <v>ju.</v>
      </c>
      <c r="AE7" s="5" t="str">
        <f>IF(DAY(DATE($B$1,$B$7,AE1))=29,TEXT(DATE($B$1,$B$7,AE1),"[$-" &amp; Idiomas!$F$2 &amp; "]ddd"),"")</f>
        <v/>
      </c>
      <c r="AH7" s="34"/>
      <c r="AI7" s="34"/>
      <c r="AJ7" s="34"/>
      <c r="AM7" s="10"/>
      <c r="AN7" s="10"/>
      <c r="AO7" s="10"/>
      <c r="AP7" s="10"/>
      <c r="AU7" s="12"/>
      <c r="AV7" s="12"/>
      <c r="AW7" s="12"/>
      <c r="AX7" s="12"/>
      <c r="AY7" s="12"/>
      <c r="AZ7" s="12"/>
      <c r="BA7" s="12"/>
    </row>
    <row r="8" spans="2:53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H8" s="34"/>
      <c r="AI8" s="34"/>
      <c r="AJ8" s="34"/>
      <c r="AU8" s="12"/>
      <c r="AV8" s="12"/>
      <c r="AW8" s="12"/>
      <c r="AX8" s="12"/>
      <c r="AY8" s="12"/>
      <c r="AZ8" s="12"/>
      <c r="BA8" s="12"/>
    </row>
    <row r="9" spans="2:53" ht="4.5" customHeight="1" x14ac:dyDescent="0.25">
      <c r="AH9" s="34"/>
      <c r="AI9" s="34"/>
      <c r="AJ9" s="34"/>
      <c r="AU9" s="12"/>
      <c r="AV9" s="12"/>
      <c r="AW9" s="12"/>
      <c r="AX9" s="12"/>
      <c r="AY9" s="12"/>
      <c r="AZ9" s="12"/>
      <c r="BA9" s="12"/>
    </row>
    <row r="10" spans="2:53" s="4" customFormat="1" ht="15" customHeight="1" x14ac:dyDescent="0.25">
      <c r="B10" s="21" t="str">
        <f>TEXT(DATE(2000,3,1),"[$-" &amp; Idiomas!$F$2 &amp; "]mmmm")</f>
        <v>marzo</v>
      </c>
      <c r="C10" s="7">
        <f>DATE($B$1,$B$11,C1)</f>
        <v>41334</v>
      </c>
      <c r="D10" s="7">
        <f t="shared" ref="D10:AD10" si="2">DATE($B$1,$B$11,D1)</f>
        <v>41335</v>
      </c>
      <c r="E10" s="7">
        <f t="shared" si="2"/>
        <v>41336</v>
      </c>
      <c r="F10" s="7">
        <f t="shared" si="2"/>
        <v>41337</v>
      </c>
      <c r="G10" s="7">
        <f t="shared" si="2"/>
        <v>41338</v>
      </c>
      <c r="H10" s="7">
        <f t="shared" si="2"/>
        <v>41339</v>
      </c>
      <c r="I10" s="7">
        <f t="shared" si="2"/>
        <v>41340</v>
      </c>
      <c r="J10" s="7">
        <f t="shared" si="2"/>
        <v>41341</v>
      </c>
      <c r="K10" s="7">
        <f t="shared" si="2"/>
        <v>41342</v>
      </c>
      <c r="L10" s="7">
        <f t="shared" si="2"/>
        <v>41343</v>
      </c>
      <c r="M10" s="7">
        <f t="shared" si="2"/>
        <v>41344</v>
      </c>
      <c r="N10" s="7">
        <f t="shared" si="2"/>
        <v>41345</v>
      </c>
      <c r="O10" s="7">
        <f t="shared" si="2"/>
        <v>41346</v>
      </c>
      <c r="P10" s="7">
        <f t="shared" si="2"/>
        <v>41347</v>
      </c>
      <c r="Q10" s="7">
        <f t="shared" si="2"/>
        <v>41348</v>
      </c>
      <c r="R10" s="7">
        <f t="shared" si="2"/>
        <v>41349</v>
      </c>
      <c r="S10" s="7">
        <f t="shared" si="2"/>
        <v>41350</v>
      </c>
      <c r="T10" s="7">
        <f t="shared" si="2"/>
        <v>41351</v>
      </c>
      <c r="U10" s="7">
        <f t="shared" si="2"/>
        <v>41352</v>
      </c>
      <c r="V10" s="7">
        <f t="shared" si="2"/>
        <v>41353</v>
      </c>
      <c r="W10" s="7">
        <f t="shared" si="2"/>
        <v>41354</v>
      </c>
      <c r="X10" s="7">
        <f t="shared" si="2"/>
        <v>41355</v>
      </c>
      <c r="Y10" s="7">
        <f t="shared" si="2"/>
        <v>41356</v>
      </c>
      <c r="Z10" s="7">
        <f t="shared" si="2"/>
        <v>41357</v>
      </c>
      <c r="AA10" s="7">
        <f t="shared" si="2"/>
        <v>41358</v>
      </c>
      <c r="AB10" s="7">
        <f t="shared" si="2"/>
        <v>41359</v>
      </c>
      <c r="AC10" s="7">
        <f t="shared" si="2"/>
        <v>41360</v>
      </c>
      <c r="AD10" s="7">
        <f t="shared" si="2"/>
        <v>41361</v>
      </c>
      <c r="AE10" s="7">
        <f>DATE($B$1,$B$11,AE1)</f>
        <v>41362</v>
      </c>
      <c r="AF10" s="7">
        <f>DATE($B$1,$B$11,AF1)</f>
        <v>41363</v>
      </c>
      <c r="AG10" s="7">
        <f>DATE($B$1,$B$11,AG1)</f>
        <v>41364</v>
      </c>
      <c r="AH10" s="34"/>
      <c r="AI10" s="34"/>
      <c r="AJ10" s="34"/>
      <c r="AM10" s="36" t="s">
        <v>15</v>
      </c>
      <c r="AN10" s="36"/>
      <c r="AO10" s="36"/>
      <c r="AP10" s="36"/>
      <c r="AU10" s="13"/>
      <c r="AV10" s="13"/>
      <c r="AW10" s="13"/>
      <c r="AX10" s="13"/>
      <c r="AY10" s="13"/>
      <c r="AZ10" s="13"/>
      <c r="BA10" s="13"/>
    </row>
    <row r="11" spans="2:53" ht="11.25" customHeight="1" x14ac:dyDescent="0.25">
      <c r="B11" s="1">
        <v>3</v>
      </c>
      <c r="C11" s="5" t="str">
        <f>TEXT(DATE($B$1,$B$11,C$1),"[$-" &amp; Idiomas!$F$2 &amp; "]ddd")</f>
        <v>vi.</v>
      </c>
      <c r="D11" s="5" t="str">
        <f>TEXT(DATE($B$1,$B$11,D$1),"[$-" &amp; Idiomas!$F$2 &amp; "]ddd")</f>
        <v>sá.</v>
      </c>
      <c r="E11" s="5" t="str">
        <f>TEXT(DATE($B$1,$B$11,E$1),"[$-" &amp; Idiomas!$F$2 &amp; "]ddd")</f>
        <v>do.</v>
      </c>
      <c r="F11" s="5" t="str">
        <f>TEXT(DATE($B$1,$B$11,F$1),"[$-" &amp; Idiomas!$F$2 &amp; "]ddd")</f>
        <v>lu.</v>
      </c>
      <c r="G11" s="5" t="str">
        <f>TEXT(DATE($B$1,$B$11,G$1),"[$-" &amp; Idiomas!$F$2 &amp; "]ddd")</f>
        <v>ma.</v>
      </c>
      <c r="H11" s="5" t="str">
        <f>TEXT(DATE($B$1,$B$11,H$1),"[$-" &amp; Idiomas!$F$2 &amp; "]ddd")</f>
        <v>mi.</v>
      </c>
      <c r="I11" s="5" t="str">
        <f>TEXT(DATE($B$1,$B$11,I$1),"[$-" &amp; Idiomas!$F$2 &amp; "]ddd")</f>
        <v>ju.</v>
      </c>
      <c r="J11" s="5" t="str">
        <f>TEXT(DATE($B$1,$B$11,J$1),"[$-" &amp; Idiomas!$F$2 &amp; "]ddd")</f>
        <v>vi.</v>
      </c>
      <c r="K11" s="5" t="str">
        <f>TEXT(DATE($B$1,$B$11,K$1),"[$-" &amp; Idiomas!$F$2 &amp; "]ddd")</f>
        <v>sá.</v>
      </c>
      <c r="L11" s="5" t="str">
        <f>TEXT(DATE($B$1,$B$11,L$1),"[$-" &amp; Idiomas!$F$2 &amp; "]ddd")</f>
        <v>do.</v>
      </c>
      <c r="M11" s="5" t="str">
        <f>TEXT(DATE($B$1,$B$11,M$1),"[$-" &amp; Idiomas!$F$2 &amp; "]ddd")</f>
        <v>lu.</v>
      </c>
      <c r="N11" s="5" t="str">
        <f>TEXT(DATE($B$1,$B$11,N$1),"[$-" &amp; Idiomas!$F$2 &amp; "]ddd")</f>
        <v>ma.</v>
      </c>
      <c r="O11" s="5" t="str">
        <f>TEXT(DATE($B$1,$B$11,O$1),"[$-" &amp; Idiomas!$F$2 &amp; "]ddd")</f>
        <v>mi.</v>
      </c>
      <c r="P11" s="5" t="str">
        <f>TEXT(DATE($B$1,$B$11,P$1),"[$-" &amp; Idiomas!$F$2 &amp; "]ddd")</f>
        <v>ju.</v>
      </c>
      <c r="Q11" s="5" t="str">
        <f>TEXT(DATE($B$1,$B$11,Q$1),"[$-" &amp; Idiomas!$F$2 &amp; "]ddd")</f>
        <v>vi.</v>
      </c>
      <c r="R11" s="5" t="str">
        <f>TEXT(DATE($B$1,$B$11,R$1),"[$-" &amp; Idiomas!$F$2 &amp; "]ddd")</f>
        <v>sá.</v>
      </c>
      <c r="S11" s="5" t="str">
        <f>TEXT(DATE($B$1,$B$11,S$1),"[$-" &amp; Idiomas!$F$2 &amp; "]ddd")</f>
        <v>do.</v>
      </c>
      <c r="T11" s="5" t="str">
        <f>TEXT(DATE($B$1,$B$11,T$1),"[$-" &amp; Idiomas!$F$2 &amp; "]ddd")</f>
        <v>lu.</v>
      </c>
      <c r="U11" s="5" t="str">
        <f>TEXT(DATE($B$1,$B$11,U$1),"[$-" &amp; Idiomas!$F$2 &amp; "]ddd")</f>
        <v>ma.</v>
      </c>
      <c r="V11" s="5" t="str">
        <f>TEXT(DATE($B$1,$B$11,V$1),"[$-" &amp; Idiomas!$F$2 &amp; "]ddd")</f>
        <v>mi.</v>
      </c>
      <c r="W11" s="5" t="str">
        <f>TEXT(DATE($B$1,$B$11,W$1),"[$-" &amp; Idiomas!$F$2 &amp; "]ddd")</f>
        <v>ju.</v>
      </c>
      <c r="X11" s="5" t="str">
        <f>TEXT(DATE($B$1,$B$11,X$1),"[$-" &amp; Idiomas!$F$2 &amp; "]ddd")</f>
        <v>vi.</v>
      </c>
      <c r="Y11" s="5" t="str">
        <f>TEXT(DATE($B$1,$B$11,Y$1),"[$-" &amp; Idiomas!$F$2 &amp; "]ddd")</f>
        <v>sá.</v>
      </c>
      <c r="Z11" s="5" t="str">
        <f>TEXT(DATE($B$1,$B$11,Z$1),"[$-" &amp; Idiomas!$F$2 &amp; "]ddd")</f>
        <v>do.</v>
      </c>
      <c r="AA11" s="5" t="str">
        <f>TEXT(DATE($B$1,$B$11,AA$1),"[$-" &amp; Idiomas!$F$2 &amp; "]ddd")</f>
        <v>lu.</v>
      </c>
      <c r="AB11" s="5" t="str">
        <f>TEXT(DATE($B$1,$B$11,AB$1),"[$-" &amp; Idiomas!$F$2 &amp; "]ddd")</f>
        <v>ma.</v>
      </c>
      <c r="AC11" s="5" t="str">
        <f>TEXT(DATE($B$1,$B$11,AC$1),"[$-" &amp; Idiomas!$F$2 &amp; "]ddd")</f>
        <v>mi.</v>
      </c>
      <c r="AD11" s="5" t="str">
        <f>TEXT(DATE($B$1,$B$11,AD$1),"[$-" &amp; Idiomas!$F$2 &amp; "]ddd")</f>
        <v>ju.</v>
      </c>
      <c r="AE11" s="5" t="str">
        <f>TEXT(DATE($B$1,$B$11,AE$1),"[$-" &amp; Idiomas!$F$2 &amp; "]ddd")</f>
        <v>vi.</v>
      </c>
      <c r="AF11" s="5" t="str">
        <f>TEXT(DATE($B$1,$B$11,AF$1),"[$-" &amp; Idiomas!$F$2 &amp; "]ddd")</f>
        <v>sá.</v>
      </c>
      <c r="AG11" s="5" t="str">
        <f>TEXT(DATE($B$1,$B$11,AG$1),"[$-" &amp; Idiomas!$F$2 &amp; "]ddd")</f>
        <v>do.</v>
      </c>
      <c r="AH11" s="34"/>
      <c r="AI11" s="34"/>
      <c r="AJ11" s="34"/>
      <c r="AM11" s="36"/>
      <c r="AN11" s="36"/>
      <c r="AO11" s="36"/>
      <c r="AP11" s="36"/>
      <c r="AU11" s="12"/>
      <c r="AV11" s="12"/>
      <c r="AW11" s="12"/>
      <c r="AX11" s="12"/>
      <c r="AY11" s="12"/>
      <c r="AZ11" s="12"/>
      <c r="BA11" s="12"/>
    </row>
    <row r="12" spans="2:53" x14ac:dyDescent="0.2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4"/>
      <c r="AI12" s="34"/>
      <c r="AJ12" s="34"/>
      <c r="AM12" s="10"/>
      <c r="AN12" s="10"/>
      <c r="AO12" s="10"/>
      <c r="AP12" s="10"/>
      <c r="AU12" s="12"/>
      <c r="AV12" s="12"/>
      <c r="AW12" s="12"/>
      <c r="AX12" s="12"/>
      <c r="AY12" s="12"/>
      <c r="AZ12" s="12"/>
      <c r="BA12" s="12"/>
    </row>
    <row r="13" spans="2:53" ht="6" customHeight="1" x14ac:dyDescent="0.25">
      <c r="AH13" s="34"/>
      <c r="AI13" s="34"/>
      <c r="AJ13" s="34"/>
      <c r="AM13" s="10"/>
      <c r="AN13" s="10"/>
      <c r="AO13" s="10"/>
      <c r="AP13" s="10"/>
      <c r="AU13" s="12"/>
      <c r="AV13" s="12"/>
      <c r="AW13" s="12"/>
      <c r="AX13" s="12"/>
      <c r="AY13" s="12"/>
      <c r="AZ13" s="12"/>
      <c r="BA13" s="12"/>
    </row>
    <row r="14" spans="2:53" s="4" customFormat="1" ht="15" customHeight="1" x14ac:dyDescent="0.25">
      <c r="B14" s="21" t="str">
        <f>TEXT(DATE(2000,4,1),"[$-" &amp; Idiomas!$F$2 &amp; "]mmmm")</f>
        <v>abril</v>
      </c>
      <c r="C14" s="7">
        <f>DATE($B$1,$B$15,C1)</f>
        <v>41365</v>
      </c>
      <c r="D14" s="7">
        <f t="shared" ref="D14:AF14" si="3">DATE($B$1,$B$15,D1)</f>
        <v>41366</v>
      </c>
      <c r="E14" s="7">
        <f t="shared" si="3"/>
        <v>41367</v>
      </c>
      <c r="F14" s="7">
        <f t="shared" si="3"/>
        <v>41368</v>
      </c>
      <c r="G14" s="7">
        <f t="shared" si="3"/>
        <v>41369</v>
      </c>
      <c r="H14" s="7">
        <f t="shared" si="3"/>
        <v>41370</v>
      </c>
      <c r="I14" s="7">
        <f t="shared" si="3"/>
        <v>41371</v>
      </c>
      <c r="J14" s="7">
        <f t="shared" si="3"/>
        <v>41372</v>
      </c>
      <c r="K14" s="7">
        <f t="shared" si="3"/>
        <v>41373</v>
      </c>
      <c r="L14" s="7">
        <f t="shared" si="3"/>
        <v>41374</v>
      </c>
      <c r="M14" s="7">
        <f t="shared" si="3"/>
        <v>41375</v>
      </c>
      <c r="N14" s="7">
        <f t="shared" si="3"/>
        <v>41376</v>
      </c>
      <c r="O14" s="7">
        <f t="shared" si="3"/>
        <v>41377</v>
      </c>
      <c r="P14" s="7">
        <f t="shared" si="3"/>
        <v>41378</v>
      </c>
      <c r="Q14" s="7">
        <f t="shared" si="3"/>
        <v>41379</v>
      </c>
      <c r="R14" s="7">
        <f t="shared" si="3"/>
        <v>41380</v>
      </c>
      <c r="S14" s="7">
        <f t="shared" si="3"/>
        <v>41381</v>
      </c>
      <c r="T14" s="7">
        <f t="shared" si="3"/>
        <v>41382</v>
      </c>
      <c r="U14" s="7">
        <f t="shared" si="3"/>
        <v>41383</v>
      </c>
      <c r="V14" s="7">
        <f t="shared" si="3"/>
        <v>41384</v>
      </c>
      <c r="W14" s="7">
        <f t="shared" si="3"/>
        <v>41385</v>
      </c>
      <c r="X14" s="7">
        <f t="shared" si="3"/>
        <v>41386</v>
      </c>
      <c r="Y14" s="7">
        <f t="shared" si="3"/>
        <v>41387</v>
      </c>
      <c r="Z14" s="7">
        <f t="shared" si="3"/>
        <v>41388</v>
      </c>
      <c r="AA14" s="7">
        <f t="shared" si="3"/>
        <v>41389</v>
      </c>
      <c r="AB14" s="7">
        <f t="shared" si="3"/>
        <v>41390</v>
      </c>
      <c r="AC14" s="7">
        <f t="shared" si="3"/>
        <v>41391</v>
      </c>
      <c r="AD14" s="7">
        <f t="shared" si="3"/>
        <v>41392</v>
      </c>
      <c r="AE14" s="7">
        <f t="shared" si="3"/>
        <v>41393</v>
      </c>
      <c r="AF14" s="7">
        <f t="shared" si="3"/>
        <v>41394</v>
      </c>
      <c r="AH14" s="34"/>
      <c r="AI14" s="34"/>
      <c r="AJ14" s="34"/>
      <c r="AM14" s="11"/>
      <c r="AN14" s="11"/>
      <c r="AO14" s="11"/>
      <c r="AP14" s="11"/>
      <c r="AU14" s="13"/>
      <c r="AV14" s="13"/>
      <c r="AW14" s="12"/>
      <c r="AX14" s="13"/>
      <c r="AY14" s="13"/>
      <c r="AZ14" s="13"/>
      <c r="BA14" s="13"/>
    </row>
    <row r="15" spans="2:53" ht="11.25" customHeight="1" x14ac:dyDescent="0.25">
      <c r="B15" s="1">
        <v>4</v>
      </c>
      <c r="C15" s="5" t="str">
        <f>TEXT(DATE($B$1,$B$15,C$1),"[$-" &amp; Idiomas!$F$2 &amp; "]ddd")</f>
        <v>lu.</v>
      </c>
      <c r="D15" s="5" t="str">
        <f>TEXT(DATE($B$1,$B$15,D$1),"[$-" &amp; Idiomas!$F$2 &amp; "]ddd")</f>
        <v>ma.</v>
      </c>
      <c r="E15" s="5" t="str">
        <f>TEXT(DATE($B$1,$B$15,E$1),"[$-" &amp; Idiomas!$F$2 &amp; "]ddd")</f>
        <v>mi.</v>
      </c>
      <c r="F15" s="5" t="str">
        <f>TEXT(DATE($B$1,$B$15,F$1),"[$-" &amp; Idiomas!$F$2 &amp; "]ddd")</f>
        <v>ju.</v>
      </c>
      <c r="G15" s="5" t="str">
        <f>TEXT(DATE($B$1,$B$15,G$1),"[$-" &amp; Idiomas!$F$2 &amp; "]ddd")</f>
        <v>vi.</v>
      </c>
      <c r="H15" s="5" t="str">
        <f>TEXT(DATE($B$1,$B$15,H$1),"[$-" &amp; Idiomas!$F$2 &amp; "]ddd")</f>
        <v>sá.</v>
      </c>
      <c r="I15" s="5" t="str">
        <f>TEXT(DATE($B$1,$B$15,I$1),"[$-" &amp; Idiomas!$F$2 &amp; "]ddd")</f>
        <v>do.</v>
      </c>
      <c r="J15" s="5" t="str">
        <f>TEXT(DATE($B$1,$B$15,J$1),"[$-" &amp; Idiomas!$F$2 &amp; "]ddd")</f>
        <v>lu.</v>
      </c>
      <c r="K15" s="5" t="str">
        <f>TEXT(DATE($B$1,$B$15,K$1),"[$-" &amp; Idiomas!$F$2 &amp; "]ddd")</f>
        <v>ma.</v>
      </c>
      <c r="L15" s="5" t="str">
        <f>TEXT(DATE($B$1,$B$15,L$1),"[$-" &amp; Idiomas!$F$2 &amp; "]ddd")</f>
        <v>mi.</v>
      </c>
      <c r="M15" s="5" t="str">
        <f>TEXT(DATE($B$1,$B$15,M$1),"[$-" &amp; Idiomas!$F$2 &amp; "]ddd")</f>
        <v>ju.</v>
      </c>
      <c r="N15" s="5" t="str">
        <f>TEXT(DATE($B$1,$B$15,N$1),"[$-" &amp; Idiomas!$F$2 &amp; "]ddd")</f>
        <v>vi.</v>
      </c>
      <c r="O15" s="5" t="str">
        <f>TEXT(DATE($B$1,$B$15,O$1),"[$-" &amp; Idiomas!$F$2 &amp; "]ddd")</f>
        <v>sá.</v>
      </c>
      <c r="P15" s="5" t="str">
        <f>TEXT(DATE($B$1,$B$15,P$1),"[$-" &amp; Idiomas!$F$2 &amp; "]ddd")</f>
        <v>do.</v>
      </c>
      <c r="Q15" s="5" t="str">
        <f>TEXT(DATE($B$1,$B$15,Q$1),"[$-" &amp; Idiomas!$F$2 &amp; "]ddd")</f>
        <v>lu.</v>
      </c>
      <c r="R15" s="5" t="str">
        <f>TEXT(DATE($B$1,$B$15,R$1),"[$-" &amp; Idiomas!$F$2 &amp; "]ddd")</f>
        <v>ma.</v>
      </c>
      <c r="S15" s="5" t="str">
        <f>TEXT(DATE($B$1,$B$15,S$1),"[$-" &amp; Idiomas!$F$2 &amp; "]ddd")</f>
        <v>mi.</v>
      </c>
      <c r="T15" s="5" t="str">
        <f>TEXT(DATE($B$1,$B$15,T$1),"[$-" &amp; Idiomas!$F$2 &amp; "]ddd")</f>
        <v>ju.</v>
      </c>
      <c r="U15" s="5" t="str">
        <f>TEXT(DATE($B$1,$B$15,U$1),"[$-" &amp; Idiomas!$F$2 &amp; "]ddd")</f>
        <v>vi.</v>
      </c>
      <c r="V15" s="5" t="str">
        <f>TEXT(DATE($B$1,$B$15,V$1),"[$-" &amp; Idiomas!$F$2 &amp; "]ddd")</f>
        <v>sá.</v>
      </c>
      <c r="W15" s="5" t="str">
        <f>TEXT(DATE($B$1,$B$15,W$1),"[$-" &amp; Idiomas!$F$2 &amp; "]ddd")</f>
        <v>do.</v>
      </c>
      <c r="X15" s="5" t="str">
        <f>TEXT(DATE($B$1,$B$15,X$1),"[$-" &amp; Idiomas!$F$2 &amp; "]ddd")</f>
        <v>lu.</v>
      </c>
      <c r="Y15" s="5" t="str">
        <f>TEXT(DATE($B$1,$B$15,Y$1),"[$-" &amp; Idiomas!$F$2 &amp; "]ddd")</f>
        <v>ma.</v>
      </c>
      <c r="Z15" s="5" t="str">
        <f>TEXT(DATE($B$1,$B$15,Z$1),"[$-" &amp; Idiomas!$F$2 &amp; "]ddd")</f>
        <v>mi.</v>
      </c>
      <c r="AA15" s="5" t="str">
        <f>TEXT(DATE($B$1,$B$15,AA$1),"[$-" &amp; Idiomas!$F$2 &amp; "]ddd")</f>
        <v>ju.</v>
      </c>
      <c r="AB15" s="5" t="str">
        <f>TEXT(DATE($B$1,$B$15,AB$1),"[$-" &amp; Idiomas!$F$2 &amp; "]ddd")</f>
        <v>vi.</v>
      </c>
      <c r="AC15" s="5" t="str">
        <f>TEXT(DATE($B$1,$B$15,AC$1),"[$-" &amp; Idiomas!$F$2 &amp; "]ddd")</f>
        <v>sá.</v>
      </c>
      <c r="AD15" s="5" t="str">
        <f>TEXT(DATE($B$1,$B$15,AD$1),"[$-" &amp; Idiomas!$F$2 &amp; "]ddd")</f>
        <v>do.</v>
      </c>
      <c r="AE15" s="5" t="str">
        <f>TEXT(DATE($B$1,$B$15,AE$1),"[$-" &amp; Idiomas!$F$2 &amp; "]ddd")</f>
        <v>lu.</v>
      </c>
      <c r="AF15" s="5" t="str">
        <f>TEXT(DATE($B$1,$B$15,AF$1),"[$-" &amp; Idiomas!$F$2 &amp; "]ddd")</f>
        <v>ma.</v>
      </c>
      <c r="AH15" s="9"/>
      <c r="AI15" s="33"/>
      <c r="AJ15" s="33"/>
      <c r="AU15" s="12"/>
      <c r="AV15" s="12"/>
      <c r="AW15" s="12"/>
      <c r="AX15" s="12"/>
      <c r="AY15" s="12"/>
      <c r="AZ15" s="12"/>
      <c r="BA15" s="12"/>
    </row>
    <row r="16" spans="2:53" x14ac:dyDescent="0.2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I16" s="33"/>
      <c r="AJ16" s="33"/>
      <c r="AU16" s="12"/>
      <c r="AV16" s="12"/>
      <c r="AW16" s="12"/>
      <c r="AX16" s="12"/>
      <c r="AY16" s="12"/>
      <c r="AZ16" s="12"/>
      <c r="BA16" s="12"/>
    </row>
    <row r="17" spans="2:53" ht="6" customHeight="1" x14ac:dyDescent="0.25">
      <c r="AI17" s="33"/>
      <c r="AJ17" s="33"/>
      <c r="AM17" s="37" t="s">
        <v>34</v>
      </c>
      <c r="AN17" s="38"/>
      <c r="AO17" s="38"/>
      <c r="AP17" s="38"/>
      <c r="AU17" s="12"/>
      <c r="AV17" s="12"/>
      <c r="AW17" s="12"/>
      <c r="AX17" s="12"/>
      <c r="AY17" s="12"/>
      <c r="AZ17" s="12"/>
      <c r="BA17" s="12"/>
    </row>
    <row r="18" spans="2:53" s="4" customFormat="1" ht="15" customHeight="1" x14ac:dyDescent="0.25">
      <c r="B18" s="21" t="str">
        <f>TEXT(DATE(2000,5,1),"[$-" &amp; Idiomas!$F$2 &amp; "]mmmm")</f>
        <v>mayo</v>
      </c>
      <c r="C18" s="7">
        <f>DATE($B$1,$B$19,C1)</f>
        <v>41395</v>
      </c>
      <c r="D18" s="7">
        <f t="shared" ref="D18:AF18" si="4">DATE($B$1,$B$19,D1)</f>
        <v>41396</v>
      </c>
      <c r="E18" s="7">
        <f t="shared" si="4"/>
        <v>41397</v>
      </c>
      <c r="F18" s="7">
        <f t="shared" si="4"/>
        <v>41398</v>
      </c>
      <c r="G18" s="7">
        <f t="shared" si="4"/>
        <v>41399</v>
      </c>
      <c r="H18" s="7">
        <f t="shared" si="4"/>
        <v>41400</v>
      </c>
      <c r="I18" s="7">
        <f t="shared" si="4"/>
        <v>41401</v>
      </c>
      <c r="J18" s="7">
        <f t="shared" si="4"/>
        <v>41402</v>
      </c>
      <c r="K18" s="7">
        <f t="shared" si="4"/>
        <v>41403</v>
      </c>
      <c r="L18" s="7">
        <f t="shared" si="4"/>
        <v>41404</v>
      </c>
      <c r="M18" s="7">
        <f t="shared" si="4"/>
        <v>41405</v>
      </c>
      <c r="N18" s="7">
        <f t="shared" si="4"/>
        <v>41406</v>
      </c>
      <c r="O18" s="7">
        <f t="shared" si="4"/>
        <v>41407</v>
      </c>
      <c r="P18" s="7">
        <f t="shared" si="4"/>
        <v>41408</v>
      </c>
      <c r="Q18" s="7">
        <f t="shared" si="4"/>
        <v>41409</v>
      </c>
      <c r="R18" s="7">
        <f t="shared" si="4"/>
        <v>41410</v>
      </c>
      <c r="S18" s="7">
        <f t="shared" si="4"/>
        <v>41411</v>
      </c>
      <c r="T18" s="7">
        <f t="shared" si="4"/>
        <v>41412</v>
      </c>
      <c r="U18" s="7">
        <f t="shared" si="4"/>
        <v>41413</v>
      </c>
      <c r="V18" s="7">
        <f t="shared" si="4"/>
        <v>41414</v>
      </c>
      <c r="W18" s="7">
        <f t="shared" si="4"/>
        <v>41415</v>
      </c>
      <c r="X18" s="7">
        <f t="shared" si="4"/>
        <v>41416</v>
      </c>
      <c r="Y18" s="7">
        <f t="shared" si="4"/>
        <v>41417</v>
      </c>
      <c r="Z18" s="7">
        <f t="shared" si="4"/>
        <v>41418</v>
      </c>
      <c r="AA18" s="7">
        <f t="shared" si="4"/>
        <v>41419</v>
      </c>
      <c r="AB18" s="7">
        <f t="shared" si="4"/>
        <v>41420</v>
      </c>
      <c r="AC18" s="7">
        <f t="shared" si="4"/>
        <v>41421</v>
      </c>
      <c r="AD18" s="7">
        <f t="shared" si="4"/>
        <v>41422</v>
      </c>
      <c r="AE18" s="7">
        <f t="shared" si="4"/>
        <v>41423</v>
      </c>
      <c r="AF18" s="7">
        <f t="shared" si="4"/>
        <v>41424</v>
      </c>
      <c r="AG18" s="7">
        <f>DATE($B$1,$B$19,AG1)</f>
        <v>41425</v>
      </c>
      <c r="AI18" s="33"/>
      <c r="AJ18" s="33"/>
      <c r="AM18" s="38"/>
      <c r="AN18" s="38"/>
      <c r="AO18" s="38"/>
      <c r="AP18" s="38"/>
      <c r="AU18" s="13"/>
      <c r="AV18" s="13"/>
      <c r="AW18" s="12"/>
      <c r="AX18" s="13"/>
      <c r="AY18" s="13"/>
      <c r="AZ18" s="13"/>
      <c r="BA18" s="13"/>
    </row>
    <row r="19" spans="2:53" ht="11.25" customHeight="1" x14ac:dyDescent="0.25">
      <c r="B19" s="1">
        <v>5</v>
      </c>
      <c r="C19" s="5" t="str">
        <f>TEXT(DATE($B$1,$B$19,C$1),"[$-" &amp; Idiomas!$F$2 &amp; "]ddd")</f>
        <v>mi.</v>
      </c>
      <c r="D19" s="5" t="str">
        <f>TEXT(DATE($B$1,$B$19,D$1),"[$-" &amp; Idiomas!$F$2 &amp; "]ddd")</f>
        <v>ju.</v>
      </c>
      <c r="E19" s="5" t="str">
        <f>TEXT(DATE($B$1,$B$19,E$1),"[$-" &amp; Idiomas!$F$2 &amp; "]ddd")</f>
        <v>vi.</v>
      </c>
      <c r="F19" s="5" t="str">
        <f>TEXT(DATE($B$1,$B$19,F$1),"[$-" &amp; Idiomas!$F$2 &amp; "]ddd")</f>
        <v>sá.</v>
      </c>
      <c r="G19" s="5" t="str">
        <f>TEXT(DATE($B$1,$B$19,G$1),"[$-" &amp; Idiomas!$F$2 &amp; "]ddd")</f>
        <v>do.</v>
      </c>
      <c r="H19" s="5" t="str">
        <f>TEXT(DATE($B$1,$B$19,H$1),"[$-" &amp; Idiomas!$F$2 &amp; "]ddd")</f>
        <v>lu.</v>
      </c>
      <c r="I19" s="5" t="str">
        <f>TEXT(DATE($B$1,$B$19,I$1),"[$-" &amp; Idiomas!$F$2 &amp; "]ddd")</f>
        <v>ma.</v>
      </c>
      <c r="J19" s="5" t="str">
        <f>TEXT(DATE($B$1,$B$19,J$1),"[$-" &amp; Idiomas!$F$2 &amp; "]ddd")</f>
        <v>mi.</v>
      </c>
      <c r="K19" s="5" t="str">
        <f>TEXT(DATE($B$1,$B$19,K$1),"[$-" &amp; Idiomas!$F$2 &amp; "]ddd")</f>
        <v>ju.</v>
      </c>
      <c r="L19" s="5" t="str">
        <f>TEXT(DATE($B$1,$B$19,L$1),"[$-" &amp; Idiomas!$F$2 &amp; "]ddd")</f>
        <v>vi.</v>
      </c>
      <c r="M19" s="5" t="str">
        <f>TEXT(DATE($B$1,$B$19,M$1),"[$-" &amp; Idiomas!$F$2 &amp; "]ddd")</f>
        <v>sá.</v>
      </c>
      <c r="N19" s="5" t="str">
        <f>TEXT(DATE($B$1,$B$19,N$1),"[$-" &amp; Idiomas!$F$2 &amp; "]ddd")</f>
        <v>do.</v>
      </c>
      <c r="O19" s="5" t="str">
        <f>TEXT(DATE($B$1,$B$19,O$1),"[$-" &amp; Idiomas!$F$2 &amp; "]ddd")</f>
        <v>lu.</v>
      </c>
      <c r="P19" s="5" t="str">
        <f>TEXT(DATE($B$1,$B$19,P$1),"[$-" &amp; Idiomas!$F$2 &amp; "]ddd")</f>
        <v>ma.</v>
      </c>
      <c r="Q19" s="5" t="str">
        <f>TEXT(DATE($B$1,$B$19,Q$1),"[$-" &amp; Idiomas!$F$2 &amp; "]ddd")</f>
        <v>mi.</v>
      </c>
      <c r="R19" s="5" t="str">
        <f>TEXT(DATE($B$1,$B$19,R$1),"[$-" &amp; Idiomas!$F$2 &amp; "]ddd")</f>
        <v>ju.</v>
      </c>
      <c r="S19" s="5" t="str">
        <f>TEXT(DATE($B$1,$B$19,S$1),"[$-" &amp; Idiomas!$F$2 &amp; "]ddd")</f>
        <v>vi.</v>
      </c>
      <c r="T19" s="5" t="str">
        <f>TEXT(DATE($B$1,$B$19,T$1),"[$-" &amp; Idiomas!$F$2 &amp; "]ddd")</f>
        <v>sá.</v>
      </c>
      <c r="U19" s="5" t="str">
        <f>TEXT(DATE($B$1,$B$19,U$1),"[$-" &amp; Idiomas!$F$2 &amp; "]ddd")</f>
        <v>do.</v>
      </c>
      <c r="V19" s="5" t="str">
        <f>TEXT(DATE($B$1,$B$19,V$1),"[$-" &amp; Idiomas!$F$2 &amp; "]ddd")</f>
        <v>lu.</v>
      </c>
      <c r="W19" s="5" t="str">
        <f>TEXT(DATE($B$1,$B$19,W$1),"[$-" &amp; Idiomas!$F$2 &amp; "]ddd")</f>
        <v>ma.</v>
      </c>
      <c r="X19" s="5" t="str">
        <f>TEXT(DATE($B$1,$B$19,X$1),"[$-" &amp; Idiomas!$F$2 &amp; "]ddd")</f>
        <v>mi.</v>
      </c>
      <c r="Y19" s="5" t="str">
        <f>TEXT(DATE($B$1,$B$19,Y$1),"[$-" &amp; Idiomas!$F$2 &amp; "]ddd")</f>
        <v>ju.</v>
      </c>
      <c r="Z19" s="5" t="str">
        <f>TEXT(DATE($B$1,$B$19,Z$1),"[$-" &amp; Idiomas!$F$2 &amp; "]ddd")</f>
        <v>vi.</v>
      </c>
      <c r="AA19" s="5" t="str">
        <f>TEXT(DATE($B$1,$B$19,AA$1),"[$-" &amp; Idiomas!$F$2 &amp; "]ddd")</f>
        <v>sá.</v>
      </c>
      <c r="AB19" s="5" t="str">
        <f>TEXT(DATE($B$1,$B$19,AB$1),"[$-" &amp; Idiomas!$F$2 &amp; "]ddd")</f>
        <v>do.</v>
      </c>
      <c r="AC19" s="5" t="str">
        <f>TEXT(DATE($B$1,$B$19,AC$1),"[$-" &amp; Idiomas!$F$2 &amp; "]ddd")</f>
        <v>lu.</v>
      </c>
      <c r="AD19" s="5" t="str">
        <f>TEXT(DATE($B$1,$B$19,AD$1),"[$-" &amp; Idiomas!$F$2 &amp; "]ddd")</f>
        <v>ma.</v>
      </c>
      <c r="AE19" s="5" t="str">
        <f>TEXT(DATE($B$1,$B$19,AE$1),"[$-" &amp; Idiomas!$F$2 &amp; "]ddd")</f>
        <v>mi.</v>
      </c>
      <c r="AF19" s="5" t="str">
        <f>TEXT(DATE($B$1,$B$19,AF$1),"[$-" &amp; Idiomas!$F$2 &amp; "]ddd")</f>
        <v>ju.</v>
      </c>
      <c r="AG19" s="5" t="str">
        <f>TEXT(DATE($B$1,$B$19,AG$1),"[$-" &amp; Idiomas!$F$2 &amp; "]ddd")</f>
        <v>vi.</v>
      </c>
      <c r="AI19" s="33"/>
      <c r="AJ19" s="33"/>
      <c r="AM19" s="38"/>
      <c r="AN19" s="38"/>
      <c r="AO19" s="38"/>
      <c r="AP19" s="38"/>
      <c r="AU19" s="12"/>
      <c r="AV19" s="12"/>
      <c r="AW19" s="12"/>
      <c r="AX19" s="12"/>
      <c r="AY19" s="12"/>
      <c r="AZ19" s="12"/>
      <c r="BA19" s="12"/>
    </row>
    <row r="20" spans="2:53" x14ac:dyDescent="0.2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I20" s="33"/>
      <c r="AJ20" s="33"/>
      <c r="AM20" s="38"/>
      <c r="AN20" s="38"/>
      <c r="AO20" s="38"/>
      <c r="AP20" s="38"/>
      <c r="AU20" s="12"/>
      <c r="AV20" s="12"/>
      <c r="AW20" s="13"/>
      <c r="AX20" s="13"/>
      <c r="AY20" s="13"/>
      <c r="AZ20" s="12"/>
      <c r="BA20" s="12"/>
    </row>
    <row r="21" spans="2:53" ht="6" customHeight="1" x14ac:dyDescent="0.25">
      <c r="AI21" s="33"/>
      <c r="AJ21" s="33"/>
      <c r="AM21" s="38"/>
      <c r="AN21" s="38"/>
      <c r="AO21" s="38"/>
      <c r="AP21" s="38"/>
      <c r="AU21" s="12"/>
      <c r="AV21" s="12"/>
      <c r="AW21" s="12"/>
      <c r="AX21" s="12"/>
      <c r="AY21" s="12"/>
      <c r="AZ21" s="12"/>
      <c r="BA21" s="12"/>
    </row>
    <row r="22" spans="2:53" s="4" customFormat="1" ht="15" customHeight="1" x14ac:dyDescent="0.25">
      <c r="B22" s="21" t="str">
        <f>TEXT(DATE(2000,6,1),"[$-" &amp; Idiomas!$F$2 &amp; "]mmmm")</f>
        <v>junio</v>
      </c>
      <c r="C22" s="7">
        <f>DATE($B$1,$B$23,C1)</f>
        <v>41426</v>
      </c>
      <c r="D22" s="7">
        <f t="shared" ref="D22:AF22" si="5">DATE($B$1,$B$23,D1)</f>
        <v>41427</v>
      </c>
      <c r="E22" s="7">
        <f t="shared" si="5"/>
        <v>41428</v>
      </c>
      <c r="F22" s="7">
        <f t="shared" si="5"/>
        <v>41429</v>
      </c>
      <c r="G22" s="7">
        <f t="shared" si="5"/>
        <v>41430</v>
      </c>
      <c r="H22" s="7">
        <f t="shared" si="5"/>
        <v>41431</v>
      </c>
      <c r="I22" s="7">
        <f t="shared" si="5"/>
        <v>41432</v>
      </c>
      <c r="J22" s="7">
        <f t="shared" si="5"/>
        <v>41433</v>
      </c>
      <c r="K22" s="7">
        <f t="shared" si="5"/>
        <v>41434</v>
      </c>
      <c r="L22" s="7">
        <f t="shared" si="5"/>
        <v>41435</v>
      </c>
      <c r="M22" s="7">
        <f t="shared" si="5"/>
        <v>41436</v>
      </c>
      <c r="N22" s="7">
        <f t="shared" si="5"/>
        <v>41437</v>
      </c>
      <c r="O22" s="7">
        <f t="shared" si="5"/>
        <v>41438</v>
      </c>
      <c r="P22" s="7">
        <f t="shared" si="5"/>
        <v>41439</v>
      </c>
      <c r="Q22" s="7">
        <f t="shared" si="5"/>
        <v>41440</v>
      </c>
      <c r="R22" s="7">
        <f t="shared" si="5"/>
        <v>41441</v>
      </c>
      <c r="S22" s="7">
        <f t="shared" si="5"/>
        <v>41442</v>
      </c>
      <c r="T22" s="7">
        <f t="shared" si="5"/>
        <v>41443</v>
      </c>
      <c r="U22" s="7">
        <f t="shared" si="5"/>
        <v>41444</v>
      </c>
      <c r="V22" s="7">
        <f t="shared" si="5"/>
        <v>41445</v>
      </c>
      <c r="W22" s="7">
        <f t="shared" si="5"/>
        <v>41446</v>
      </c>
      <c r="X22" s="7">
        <f t="shared" si="5"/>
        <v>41447</v>
      </c>
      <c r="Y22" s="7">
        <f t="shared" si="5"/>
        <v>41448</v>
      </c>
      <c r="Z22" s="7">
        <f t="shared" si="5"/>
        <v>41449</v>
      </c>
      <c r="AA22" s="7">
        <f t="shared" si="5"/>
        <v>41450</v>
      </c>
      <c r="AB22" s="7">
        <f t="shared" si="5"/>
        <v>41451</v>
      </c>
      <c r="AC22" s="7">
        <f t="shared" si="5"/>
        <v>41452</v>
      </c>
      <c r="AD22" s="7">
        <f t="shared" si="5"/>
        <v>41453</v>
      </c>
      <c r="AE22" s="7">
        <f t="shared" si="5"/>
        <v>41454</v>
      </c>
      <c r="AF22" s="7">
        <f t="shared" si="5"/>
        <v>41455</v>
      </c>
      <c r="AI22" s="33"/>
      <c r="AJ22" s="33"/>
      <c r="AM22" s="38"/>
      <c r="AN22" s="38"/>
      <c r="AO22" s="38"/>
      <c r="AP22" s="38"/>
      <c r="AU22" s="13"/>
      <c r="AV22" s="13"/>
      <c r="AW22" s="12"/>
      <c r="AX22" s="12"/>
      <c r="AY22" s="12"/>
      <c r="AZ22" s="13"/>
      <c r="BA22" s="13"/>
    </row>
    <row r="23" spans="2:53" ht="11.25" customHeight="1" x14ac:dyDescent="0.25">
      <c r="B23" s="1">
        <v>6</v>
      </c>
      <c r="C23" s="5" t="str">
        <f>TEXT(DATE($B$1,$B$23,C1),"[$-" &amp; Idiomas!$F$2 &amp; "]ddd")</f>
        <v>sá.</v>
      </c>
      <c r="D23" s="5" t="str">
        <f>TEXT(DATE($B$1,$B$23,D1),"[$-" &amp; Idiomas!$F$2 &amp; "]ddd")</f>
        <v>do.</v>
      </c>
      <c r="E23" s="5" t="str">
        <f>TEXT(DATE($B$1,$B$23,E1),"[$-" &amp; Idiomas!$F$2 &amp; "]ddd")</f>
        <v>lu.</v>
      </c>
      <c r="F23" s="5" t="str">
        <f>TEXT(DATE($B$1,$B$23,F1),"[$-" &amp; Idiomas!$F$2 &amp; "]ddd")</f>
        <v>ma.</v>
      </c>
      <c r="G23" s="5" t="str">
        <f>TEXT(DATE($B$1,$B$23,G1),"[$-" &amp; Idiomas!$F$2 &amp; "]ddd")</f>
        <v>mi.</v>
      </c>
      <c r="H23" s="5" t="str">
        <f>TEXT(DATE($B$1,$B$23,H1),"[$-" &amp; Idiomas!$F$2 &amp; "]ddd")</f>
        <v>ju.</v>
      </c>
      <c r="I23" s="5" t="str">
        <f>TEXT(DATE($B$1,$B$23,I1),"[$-" &amp; Idiomas!$F$2 &amp; "]ddd")</f>
        <v>vi.</v>
      </c>
      <c r="J23" s="5" t="str">
        <f>TEXT(DATE($B$1,$B$23,J1),"[$-" &amp; Idiomas!$F$2 &amp; "]ddd")</f>
        <v>sá.</v>
      </c>
      <c r="K23" s="5" t="str">
        <f>TEXT(DATE($B$1,$B$23,K1),"[$-" &amp; Idiomas!$F$2 &amp; "]ddd")</f>
        <v>do.</v>
      </c>
      <c r="L23" s="5" t="str">
        <f>TEXT(DATE($B$1,$B$23,L1),"[$-" &amp; Idiomas!$F$2 &amp; "]ddd")</f>
        <v>lu.</v>
      </c>
      <c r="M23" s="5" t="str">
        <f>TEXT(DATE($B$1,$B$23,M1),"[$-" &amp; Idiomas!$F$2 &amp; "]ddd")</f>
        <v>ma.</v>
      </c>
      <c r="N23" s="5" t="str">
        <f>TEXT(DATE($B$1,$B$23,N1),"[$-" &amp; Idiomas!$F$2 &amp; "]ddd")</f>
        <v>mi.</v>
      </c>
      <c r="O23" s="5" t="str">
        <f>TEXT(DATE($B$1,$B$23,O1),"[$-" &amp; Idiomas!$F$2 &amp; "]ddd")</f>
        <v>ju.</v>
      </c>
      <c r="P23" s="5" t="str">
        <f>TEXT(DATE($B$1,$B$23,P1),"[$-" &amp; Idiomas!$F$2 &amp; "]ddd")</f>
        <v>vi.</v>
      </c>
      <c r="Q23" s="5" t="str">
        <f>TEXT(DATE($B$1,$B$23,Q1),"[$-" &amp; Idiomas!$F$2 &amp; "]ddd")</f>
        <v>sá.</v>
      </c>
      <c r="R23" s="5" t="str">
        <f>TEXT(DATE($B$1,$B$23,R1),"[$-" &amp; Idiomas!$F$2 &amp; "]ddd")</f>
        <v>do.</v>
      </c>
      <c r="S23" s="5" t="str">
        <f>TEXT(DATE($B$1,$B$23,S1),"[$-" &amp; Idiomas!$F$2 &amp; "]ddd")</f>
        <v>lu.</v>
      </c>
      <c r="T23" s="5" t="str">
        <f>TEXT(DATE($B$1,$B$23,T1),"[$-" &amp; Idiomas!$F$2 &amp; "]ddd")</f>
        <v>ma.</v>
      </c>
      <c r="U23" s="5" t="str">
        <f>TEXT(DATE($B$1,$B$23,U1),"[$-" &amp; Idiomas!$F$2 &amp; "]ddd")</f>
        <v>mi.</v>
      </c>
      <c r="V23" s="5" t="str">
        <f>TEXT(DATE($B$1,$B$23,V1),"[$-" &amp; Idiomas!$F$2 &amp; "]ddd")</f>
        <v>ju.</v>
      </c>
      <c r="W23" s="5" t="str">
        <f>TEXT(DATE($B$1,$B$23,W1),"[$-" &amp; Idiomas!$F$2 &amp; "]ddd")</f>
        <v>vi.</v>
      </c>
      <c r="X23" s="5" t="str">
        <f>TEXT(DATE($B$1,$B$23,X1),"[$-" &amp; Idiomas!$F$2 &amp; "]ddd")</f>
        <v>sá.</v>
      </c>
      <c r="Y23" s="5" t="str">
        <f>TEXT(DATE($B$1,$B$23,Y1),"[$-" &amp; Idiomas!$F$2 &amp; "]ddd")</f>
        <v>do.</v>
      </c>
      <c r="Z23" s="5" t="str">
        <f>TEXT(DATE($B$1,$B$23,Z1),"[$-" &amp; Idiomas!$F$2 &amp; "]ddd")</f>
        <v>lu.</v>
      </c>
      <c r="AA23" s="5" t="str">
        <f>TEXT(DATE($B$1,$B$23,AA1),"[$-" &amp; Idiomas!$F$2 &amp; "]ddd")</f>
        <v>ma.</v>
      </c>
      <c r="AB23" s="5" t="str">
        <f>TEXT(DATE($B$1,$B$23,AB1),"[$-" &amp; Idiomas!$F$2 &amp; "]ddd")</f>
        <v>mi.</v>
      </c>
      <c r="AC23" s="5" t="str">
        <f>TEXT(DATE($B$1,$B$23,AC1),"[$-" &amp; Idiomas!$F$2 &amp; "]ddd")</f>
        <v>ju.</v>
      </c>
      <c r="AD23" s="5" t="str">
        <f>TEXT(DATE($B$1,$B$23,AD1),"[$-" &amp; Idiomas!$F$2 &amp; "]ddd")</f>
        <v>vi.</v>
      </c>
      <c r="AE23" s="5" t="str">
        <f>TEXT(DATE($B$1,$B$23,AE1),"[$-" &amp; Idiomas!$F$2 &amp; "]ddd")</f>
        <v>sá.</v>
      </c>
      <c r="AF23" s="5" t="str">
        <f>TEXT(DATE($B$1,$B$23,AF1),"[$-" &amp; Idiomas!$F$2 &amp; "]ddd")</f>
        <v>do.</v>
      </c>
      <c r="AI23" s="33"/>
      <c r="AJ23" s="33"/>
      <c r="AL23" s="16"/>
      <c r="AM23" s="10"/>
      <c r="AN23" s="10"/>
      <c r="AO23" s="10"/>
      <c r="AP23" s="10"/>
      <c r="AU23" s="12"/>
      <c r="AV23" s="12"/>
      <c r="AW23" s="12"/>
      <c r="AX23" s="12"/>
      <c r="AY23" s="12"/>
      <c r="AZ23" s="12"/>
      <c r="BA23" s="12"/>
    </row>
    <row r="24" spans="2:53" x14ac:dyDescent="0.2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I24" s="33"/>
      <c r="AJ24" s="33"/>
      <c r="AM24" s="10"/>
      <c r="AN24" s="10"/>
      <c r="AO24" s="10"/>
      <c r="AP24" s="10"/>
      <c r="AU24" s="12"/>
      <c r="AV24" s="12"/>
      <c r="AW24" s="12"/>
      <c r="AX24" s="12"/>
      <c r="AY24" s="12"/>
      <c r="AZ24" s="12"/>
      <c r="BA24" s="12"/>
    </row>
    <row r="25" spans="2:53" ht="6" customHeight="1" x14ac:dyDescent="0.25">
      <c r="AI25" s="33"/>
      <c r="AJ25" s="33"/>
      <c r="AM25" s="10"/>
      <c r="AN25" s="10"/>
      <c r="AO25" s="10"/>
      <c r="AP25" s="10"/>
      <c r="AU25" s="12"/>
      <c r="AV25" s="12"/>
      <c r="AW25" s="12"/>
      <c r="AX25" s="12"/>
      <c r="AY25" s="12"/>
      <c r="AZ25" s="12"/>
      <c r="BA25" s="12"/>
    </row>
    <row r="26" spans="2:53" ht="15" customHeight="1" x14ac:dyDescent="0.25">
      <c r="B26" s="21" t="str">
        <f>TEXT(DATE(2000,7,1),"[$-" &amp; Idiomas!$F$2 &amp; "]mmmm")</f>
        <v>julio</v>
      </c>
      <c r="C26" s="7">
        <f>DATE($B$1,$B$27,C1)</f>
        <v>41456</v>
      </c>
      <c r="D26" s="7">
        <f t="shared" ref="D26:AE26" si="6">DATE($B$1,$B$27,D1)</f>
        <v>41457</v>
      </c>
      <c r="E26" s="7">
        <f t="shared" si="6"/>
        <v>41458</v>
      </c>
      <c r="F26" s="7">
        <f t="shared" si="6"/>
        <v>41459</v>
      </c>
      <c r="G26" s="7">
        <f t="shared" si="6"/>
        <v>41460</v>
      </c>
      <c r="H26" s="7">
        <f t="shared" si="6"/>
        <v>41461</v>
      </c>
      <c r="I26" s="7">
        <f t="shared" si="6"/>
        <v>41462</v>
      </c>
      <c r="J26" s="7">
        <f t="shared" si="6"/>
        <v>41463</v>
      </c>
      <c r="K26" s="7">
        <f t="shared" si="6"/>
        <v>41464</v>
      </c>
      <c r="L26" s="7">
        <f t="shared" si="6"/>
        <v>41465</v>
      </c>
      <c r="M26" s="7">
        <f t="shared" si="6"/>
        <v>41466</v>
      </c>
      <c r="N26" s="7">
        <f t="shared" si="6"/>
        <v>41467</v>
      </c>
      <c r="O26" s="7">
        <f t="shared" si="6"/>
        <v>41468</v>
      </c>
      <c r="P26" s="7">
        <f t="shared" si="6"/>
        <v>41469</v>
      </c>
      <c r="Q26" s="7">
        <f t="shared" si="6"/>
        <v>41470</v>
      </c>
      <c r="R26" s="7">
        <f t="shared" si="6"/>
        <v>41471</v>
      </c>
      <c r="S26" s="7">
        <f t="shared" si="6"/>
        <v>41472</v>
      </c>
      <c r="T26" s="7">
        <f t="shared" si="6"/>
        <v>41473</v>
      </c>
      <c r="U26" s="7">
        <f t="shared" si="6"/>
        <v>41474</v>
      </c>
      <c r="V26" s="7">
        <f t="shared" si="6"/>
        <v>41475</v>
      </c>
      <c r="W26" s="7">
        <f t="shared" si="6"/>
        <v>41476</v>
      </c>
      <c r="X26" s="7">
        <f t="shared" si="6"/>
        <v>41477</v>
      </c>
      <c r="Y26" s="7">
        <f t="shared" si="6"/>
        <v>41478</v>
      </c>
      <c r="Z26" s="7">
        <f t="shared" si="6"/>
        <v>41479</v>
      </c>
      <c r="AA26" s="7">
        <f t="shared" si="6"/>
        <v>41480</v>
      </c>
      <c r="AB26" s="7">
        <f t="shared" si="6"/>
        <v>41481</v>
      </c>
      <c r="AC26" s="7">
        <f t="shared" si="6"/>
        <v>41482</v>
      </c>
      <c r="AD26" s="7">
        <f t="shared" si="6"/>
        <v>41483</v>
      </c>
      <c r="AE26" s="7">
        <f t="shared" si="6"/>
        <v>41484</v>
      </c>
      <c r="AF26" s="7">
        <f>DATE($B$1,$B$27,AF1)</f>
        <v>41485</v>
      </c>
      <c r="AG26" s="7">
        <f>DATE($B$1,$B$27,AG1)</f>
        <v>41486</v>
      </c>
      <c r="AI26" s="33"/>
      <c r="AJ26" s="33"/>
      <c r="AM26" s="18"/>
      <c r="AN26" s="10"/>
      <c r="AO26" s="10"/>
      <c r="AP26" s="10"/>
      <c r="AU26" s="12"/>
      <c r="AV26" s="12"/>
      <c r="AW26" s="12"/>
      <c r="AX26" s="12"/>
      <c r="AY26" s="12"/>
      <c r="AZ26" s="12"/>
      <c r="BA26" s="12"/>
    </row>
    <row r="27" spans="2:53" ht="11.25" customHeight="1" x14ac:dyDescent="0.25">
      <c r="B27" s="1">
        <v>7</v>
      </c>
      <c r="C27" s="5" t="str">
        <f>TEXT(DATE($B$1,$B$27,C1),"[$-" &amp; Idiomas!$F$2 &amp; "]ddd")</f>
        <v>lu.</v>
      </c>
      <c r="D27" s="5" t="str">
        <f>TEXT(DATE($B$1,$B$27,D1),"[$-" &amp; Idiomas!$F$2 &amp; "]ddd")</f>
        <v>ma.</v>
      </c>
      <c r="E27" s="5" t="str">
        <f>TEXT(DATE($B$1,$B$27,E1),"[$-" &amp; Idiomas!$F$2 &amp; "]ddd")</f>
        <v>mi.</v>
      </c>
      <c r="F27" s="5" t="str">
        <f>TEXT(DATE($B$1,$B$27,F1),"[$-" &amp; Idiomas!$F$2 &amp; "]ddd")</f>
        <v>ju.</v>
      </c>
      <c r="G27" s="5" t="str">
        <f>TEXT(DATE($B$1,$B$27,G1),"[$-" &amp; Idiomas!$F$2 &amp; "]ddd")</f>
        <v>vi.</v>
      </c>
      <c r="H27" s="5" t="str">
        <f>TEXT(DATE($B$1,$B$27,H1),"[$-" &amp; Idiomas!$F$2 &amp; "]ddd")</f>
        <v>sá.</v>
      </c>
      <c r="I27" s="5" t="str">
        <f>TEXT(DATE($B$1,$B$27,I1),"[$-" &amp; Idiomas!$F$2 &amp; "]ddd")</f>
        <v>do.</v>
      </c>
      <c r="J27" s="5" t="str">
        <f>TEXT(DATE($B$1,$B$27,J1),"[$-" &amp; Idiomas!$F$2 &amp; "]ddd")</f>
        <v>lu.</v>
      </c>
      <c r="K27" s="5" t="str">
        <f>TEXT(DATE($B$1,$B$27,K1),"[$-" &amp; Idiomas!$F$2 &amp; "]ddd")</f>
        <v>ma.</v>
      </c>
      <c r="L27" s="5" t="str">
        <f>TEXT(DATE($B$1,$B$27,L1),"[$-" &amp; Idiomas!$F$2 &amp; "]ddd")</f>
        <v>mi.</v>
      </c>
      <c r="M27" s="5" t="str">
        <f>TEXT(DATE($B$1,$B$27,M1),"[$-" &amp; Idiomas!$F$2 &amp; "]ddd")</f>
        <v>ju.</v>
      </c>
      <c r="N27" s="5" t="str">
        <f>TEXT(DATE($B$1,$B$27,N1),"[$-" &amp; Idiomas!$F$2 &amp; "]ddd")</f>
        <v>vi.</v>
      </c>
      <c r="O27" s="5" t="str">
        <f>TEXT(DATE($B$1,$B$27,O1),"[$-" &amp; Idiomas!$F$2 &amp; "]ddd")</f>
        <v>sá.</v>
      </c>
      <c r="P27" s="5" t="str">
        <f>TEXT(DATE($B$1,$B$27,P1),"[$-" &amp; Idiomas!$F$2 &amp; "]ddd")</f>
        <v>do.</v>
      </c>
      <c r="Q27" s="5" t="str">
        <f>TEXT(DATE($B$1,$B$27,Q1),"[$-" &amp; Idiomas!$F$2 &amp; "]ddd")</f>
        <v>lu.</v>
      </c>
      <c r="R27" s="5" t="str">
        <f>TEXT(DATE($B$1,$B$27,R1),"[$-" &amp; Idiomas!$F$2 &amp; "]ddd")</f>
        <v>ma.</v>
      </c>
      <c r="S27" s="5" t="str">
        <f>TEXT(DATE($B$1,$B$27,S1),"[$-" &amp; Idiomas!$F$2 &amp; "]ddd")</f>
        <v>mi.</v>
      </c>
      <c r="T27" s="5" t="str">
        <f>TEXT(DATE($B$1,$B$27,T1),"[$-" &amp; Idiomas!$F$2 &amp; "]ddd")</f>
        <v>ju.</v>
      </c>
      <c r="U27" s="5" t="str">
        <f>TEXT(DATE($B$1,$B$27,U1),"[$-" &amp; Idiomas!$F$2 &amp; "]ddd")</f>
        <v>vi.</v>
      </c>
      <c r="V27" s="5" t="str">
        <f>TEXT(DATE($B$1,$B$27,V1),"[$-" &amp; Idiomas!$F$2 &amp; "]ddd")</f>
        <v>sá.</v>
      </c>
      <c r="W27" s="5" t="str">
        <f>TEXT(DATE($B$1,$B$27,W1),"[$-" &amp; Idiomas!$F$2 &amp; "]ddd")</f>
        <v>do.</v>
      </c>
      <c r="X27" s="5" t="str">
        <f>TEXT(DATE($B$1,$B$27,X1),"[$-" &amp; Idiomas!$F$2 &amp; "]ddd")</f>
        <v>lu.</v>
      </c>
      <c r="Y27" s="5" t="str">
        <f>TEXT(DATE($B$1,$B$27,Y1),"[$-" &amp; Idiomas!$F$2 &amp; "]ddd")</f>
        <v>ma.</v>
      </c>
      <c r="Z27" s="5" t="str">
        <f>TEXT(DATE($B$1,$B$27,Z1),"[$-" &amp; Idiomas!$F$2 &amp; "]ddd")</f>
        <v>mi.</v>
      </c>
      <c r="AA27" s="5" t="str">
        <f>TEXT(DATE($B$1,$B$27,AA1),"[$-" &amp; Idiomas!$F$2 &amp; "]ddd")</f>
        <v>ju.</v>
      </c>
      <c r="AB27" s="5" t="str">
        <f>TEXT(DATE($B$1,$B$27,AB1),"[$-" &amp; Idiomas!$F$2 &amp; "]ddd")</f>
        <v>vi.</v>
      </c>
      <c r="AC27" s="5" t="str">
        <f>TEXT(DATE($B$1,$B$27,AC1),"[$-" &amp; Idiomas!$F$2 &amp; "]ddd")</f>
        <v>sá.</v>
      </c>
      <c r="AD27" s="5" t="str">
        <f>TEXT(DATE($B$1,$B$27,AD1),"[$-" &amp; Idiomas!$F$2 &amp; "]ddd")</f>
        <v>do.</v>
      </c>
      <c r="AE27" s="5" t="str">
        <f>TEXT(DATE($B$1,$B$27,AE1),"[$-" &amp; Idiomas!$F$2 &amp; "]ddd")</f>
        <v>lu.</v>
      </c>
      <c r="AF27" s="5" t="str">
        <f>TEXT(DATE($B$1,$B$27,AF1),"[$-" &amp; Idiomas!$F$2 &amp; "]ddd")</f>
        <v>ma.</v>
      </c>
      <c r="AG27" s="5" t="str">
        <f>TEXT(DATE($B$1,$B$27,AG1),"[$-" &amp; Idiomas!$F$2 &amp; "]ddd")</f>
        <v>mi.</v>
      </c>
      <c r="AI27" s="33"/>
      <c r="AJ27" s="33"/>
      <c r="AL27" s="16"/>
      <c r="AU27" s="12"/>
      <c r="AV27" s="12"/>
      <c r="AW27" s="12"/>
      <c r="AX27" s="12"/>
      <c r="AY27" s="12"/>
      <c r="AZ27" s="12"/>
      <c r="BA27" s="12"/>
    </row>
    <row r="28" spans="2:53" ht="15.75" customHeight="1" x14ac:dyDescent="0.2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I28" s="33"/>
      <c r="AJ28" s="33"/>
      <c r="AN28" s="14"/>
      <c r="AS28" s="20"/>
      <c r="AT28" s="19"/>
    </row>
    <row r="29" spans="2:53" ht="3.75" customHeight="1" x14ac:dyDescent="0.25">
      <c r="AI29" s="33"/>
      <c r="AJ29" s="33"/>
      <c r="AS29" s="19"/>
      <c r="AT29" s="19"/>
    </row>
    <row r="30" spans="2:53" ht="15" customHeight="1" x14ac:dyDescent="0.25">
      <c r="B30" s="21" t="str">
        <f>TEXT(DATE(2000,8,1),"[$-" &amp; Idiomas!$F$2 &amp; "]mmmm")</f>
        <v>agosto</v>
      </c>
      <c r="C30" s="7">
        <f>DATE($B$1,$B$31,C1)</f>
        <v>41487</v>
      </c>
      <c r="D30" s="7">
        <f t="shared" ref="D30:AF30" si="7">DATE($B$1,$B$31,D1)</f>
        <v>41488</v>
      </c>
      <c r="E30" s="7">
        <f t="shared" si="7"/>
        <v>41489</v>
      </c>
      <c r="F30" s="7">
        <f t="shared" si="7"/>
        <v>41490</v>
      </c>
      <c r="G30" s="7">
        <f t="shared" si="7"/>
        <v>41491</v>
      </c>
      <c r="H30" s="7">
        <f t="shared" si="7"/>
        <v>41492</v>
      </c>
      <c r="I30" s="7">
        <f t="shared" si="7"/>
        <v>41493</v>
      </c>
      <c r="J30" s="7">
        <f t="shared" si="7"/>
        <v>41494</v>
      </c>
      <c r="K30" s="7">
        <f t="shared" si="7"/>
        <v>41495</v>
      </c>
      <c r="L30" s="7">
        <f t="shared" si="7"/>
        <v>41496</v>
      </c>
      <c r="M30" s="7">
        <f t="shared" si="7"/>
        <v>41497</v>
      </c>
      <c r="N30" s="7">
        <f t="shared" si="7"/>
        <v>41498</v>
      </c>
      <c r="O30" s="7">
        <f t="shared" si="7"/>
        <v>41499</v>
      </c>
      <c r="P30" s="7">
        <f t="shared" si="7"/>
        <v>41500</v>
      </c>
      <c r="Q30" s="7">
        <f t="shared" si="7"/>
        <v>41501</v>
      </c>
      <c r="R30" s="7">
        <f t="shared" si="7"/>
        <v>41502</v>
      </c>
      <c r="S30" s="7">
        <f t="shared" si="7"/>
        <v>41503</v>
      </c>
      <c r="T30" s="7">
        <f t="shared" si="7"/>
        <v>41504</v>
      </c>
      <c r="U30" s="7">
        <f t="shared" si="7"/>
        <v>41505</v>
      </c>
      <c r="V30" s="7">
        <f t="shared" si="7"/>
        <v>41506</v>
      </c>
      <c r="W30" s="7">
        <f t="shared" si="7"/>
        <v>41507</v>
      </c>
      <c r="X30" s="7">
        <f t="shared" si="7"/>
        <v>41508</v>
      </c>
      <c r="Y30" s="7">
        <f t="shared" si="7"/>
        <v>41509</v>
      </c>
      <c r="Z30" s="7">
        <f t="shared" si="7"/>
        <v>41510</v>
      </c>
      <c r="AA30" s="7">
        <f t="shared" si="7"/>
        <v>41511</v>
      </c>
      <c r="AB30" s="7">
        <f t="shared" si="7"/>
        <v>41512</v>
      </c>
      <c r="AC30" s="7">
        <f t="shared" si="7"/>
        <v>41513</v>
      </c>
      <c r="AD30" s="7">
        <f t="shared" si="7"/>
        <v>41514</v>
      </c>
      <c r="AE30" s="7">
        <f t="shared" si="7"/>
        <v>41515</v>
      </c>
      <c r="AF30" s="7">
        <f t="shared" si="7"/>
        <v>41516</v>
      </c>
      <c r="AG30" s="7">
        <f>DATE($B$1,$B$31,AG1)</f>
        <v>41517</v>
      </c>
      <c r="AI30" s="33"/>
      <c r="AJ30" s="33"/>
      <c r="AK30" s="12"/>
      <c r="AN30" s="15"/>
      <c r="AS30" s="19"/>
      <c r="AT30" s="19"/>
    </row>
    <row r="31" spans="2:53" ht="11.25" customHeight="1" x14ac:dyDescent="0.25">
      <c r="B31" s="1">
        <v>8</v>
      </c>
      <c r="C31" s="5" t="str">
        <f>TEXT(DATE($B$1,$B$31,C1),"[$-" &amp; Idiomas!$F$2 &amp; "]ddd")</f>
        <v>ju.</v>
      </c>
      <c r="D31" s="5" t="str">
        <f>TEXT(DATE($B$1,$B$31,D1),"[$-" &amp; Idiomas!$F$2 &amp; "]ddd")</f>
        <v>vi.</v>
      </c>
      <c r="E31" s="5" t="str">
        <f>TEXT(DATE($B$1,$B$31,E1),"[$-" &amp; Idiomas!$F$2 &amp; "]ddd")</f>
        <v>sá.</v>
      </c>
      <c r="F31" s="5" t="str">
        <f>TEXT(DATE($B$1,$B$31,F1),"[$-" &amp; Idiomas!$F$2 &amp; "]ddd")</f>
        <v>do.</v>
      </c>
      <c r="G31" s="5" t="str">
        <f>TEXT(DATE($B$1,$B$31,G1),"[$-" &amp; Idiomas!$F$2 &amp; "]ddd")</f>
        <v>lu.</v>
      </c>
      <c r="H31" s="5" t="str">
        <f>TEXT(DATE($B$1,$B$31,H1),"[$-" &amp; Idiomas!$F$2 &amp; "]ddd")</f>
        <v>ma.</v>
      </c>
      <c r="I31" s="5" t="str">
        <f>TEXT(DATE($B$1,$B$31,I1),"[$-" &amp; Idiomas!$F$2 &amp; "]ddd")</f>
        <v>mi.</v>
      </c>
      <c r="J31" s="5" t="str">
        <f>TEXT(DATE($B$1,$B$31,J1),"[$-" &amp; Idiomas!$F$2 &amp; "]ddd")</f>
        <v>ju.</v>
      </c>
      <c r="K31" s="5" t="str">
        <f>TEXT(DATE($B$1,$B$31,K1),"[$-" &amp; Idiomas!$F$2 &amp; "]ddd")</f>
        <v>vi.</v>
      </c>
      <c r="L31" s="5" t="str">
        <f>TEXT(DATE($B$1,$B$31,L1),"[$-" &amp; Idiomas!$F$2 &amp; "]ddd")</f>
        <v>sá.</v>
      </c>
      <c r="M31" s="5" t="str">
        <f>TEXT(DATE($B$1,$B$31,M1),"[$-" &amp; Idiomas!$F$2 &amp; "]ddd")</f>
        <v>do.</v>
      </c>
      <c r="N31" s="5" t="str">
        <f>TEXT(DATE($B$1,$B$31,N1),"[$-" &amp; Idiomas!$F$2 &amp; "]ddd")</f>
        <v>lu.</v>
      </c>
      <c r="O31" s="5" t="str">
        <f>TEXT(DATE($B$1,$B$31,O1),"[$-" &amp; Idiomas!$F$2 &amp; "]ddd")</f>
        <v>ma.</v>
      </c>
      <c r="P31" s="5" t="str">
        <f>TEXT(DATE($B$1,$B$31,P1),"[$-" &amp; Idiomas!$F$2 &amp; "]ddd")</f>
        <v>mi.</v>
      </c>
      <c r="Q31" s="5" t="str">
        <f>TEXT(DATE($B$1,$B$31,Q1),"[$-" &amp; Idiomas!$F$2 &amp; "]ddd")</f>
        <v>ju.</v>
      </c>
      <c r="R31" s="5" t="str">
        <f>TEXT(DATE($B$1,$B$31,R1),"[$-" &amp; Idiomas!$F$2 &amp; "]ddd")</f>
        <v>vi.</v>
      </c>
      <c r="S31" s="5" t="str">
        <f>TEXT(DATE($B$1,$B$31,S1),"[$-" &amp; Idiomas!$F$2 &amp; "]ddd")</f>
        <v>sá.</v>
      </c>
      <c r="T31" s="5" t="str">
        <f>TEXT(DATE($B$1,$B$31,T1),"[$-" &amp; Idiomas!$F$2 &amp; "]ddd")</f>
        <v>do.</v>
      </c>
      <c r="U31" s="5" t="str">
        <f>TEXT(DATE($B$1,$B$31,U1),"[$-" &amp; Idiomas!$F$2 &amp; "]ddd")</f>
        <v>lu.</v>
      </c>
      <c r="V31" s="5" t="str">
        <f>TEXT(DATE($B$1,$B$31,V1),"[$-" &amp; Idiomas!$F$2 &amp; "]ddd")</f>
        <v>ma.</v>
      </c>
      <c r="W31" s="5" t="str">
        <f>TEXT(DATE($B$1,$B$31,W1),"[$-" &amp; Idiomas!$F$2 &amp; "]ddd")</f>
        <v>mi.</v>
      </c>
      <c r="X31" s="5" t="str">
        <f>TEXT(DATE($B$1,$B$31,X1),"[$-" &amp; Idiomas!$F$2 &amp; "]ddd")</f>
        <v>ju.</v>
      </c>
      <c r="Y31" s="5" t="str">
        <f>TEXT(DATE($B$1,$B$31,Y1),"[$-" &amp; Idiomas!$F$2 &amp; "]ddd")</f>
        <v>vi.</v>
      </c>
      <c r="Z31" s="5" t="str">
        <f>TEXT(DATE($B$1,$B$31,Z1),"[$-" &amp; Idiomas!$F$2 &amp; "]ddd")</f>
        <v>sá.</v>
      </c>
      <c r="AA31" s="5" t="str">
        <f>TEXT(DATE($B$1,$B$31,AA1),"[$-" &amp; Idiomas!$F$2 &amp; "]ddd")</f>
        <v>do.</v>
      </c>
      <c r="AB31" s="5" t="str">
        <f>TEXT(DATE($B$1,$B$31,AB1),"[$-" &amp; Idiomas!$F$2 &amp; "]ddd")</f>
        <v>lu.</v>
      </c>
      <c r="AC31" s="5" t="str">
        <f>TEXT(DATE($B$1,$B$31,AC1),"[$-" &amp; Idiomas!$F$2 &amp; "]ddd")</f>
        <v>ma.</v>
      </c>
      <c r="AD31" s="5" t="str">
        <f>TEXT(DATE($B$1,$B$31,AD1),"[$-" &amp; Idiomas!$F$2 &amp; "]ddd")</f>
        <v>mi.</v>
      </c>
      <c r="AE31" s="5" t="str">
        <f>TEXT(DATE($B$1,$B$31,AE1),"[$-" &amp; Idiomas!$F$2 &amp; "]ddd")</f>
        <v>ju.</v>
      </c>
      <c r="AF31" s="5" t="str">
        <f>TEXT(DATE($B$1,$B$31,AF1),"[$-" &amp; Idiomas!$F$2 &amp; "]ddd")</f>
        <v>vi.</v>
      </c>
      <c r="AG31" s="5" t="str">
        <f>TEXT(DATE($B$1,$B$31,AG1),"[$-" &amp; Idiomas!$F$2 &amp; "]ddd")</f>
        <v>sá.</v>
      </c>
      <c r="AI31" s="33"/>
      <c r="AJ31" s="33"/>
      <c r="AL31" s="16"/>
      <c r="AN31" s="14"/>
      <c r="AS31" s="19"/>
      <c r="AT31" s="19"/>
    </row>
    <row r="32" spans="2:53" ht="15.75" customHeight="1" x14ac:dyDescent="0.2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N32" s="14"/>
      <c r="AS32" s="19"/>
      <c r="AT32" s="19"/>
    </row>
    <row r="33" spans="2:52" ht="3.75" customHeight="1" x14ac:dyDescent="0.25">
      <c r="AI33" s="8"/>
      <c r="AJ33" s="8"/>
      <c r="AS33" s="19"/>
      <c r="AT33" s="19"/>
      <c r="AW33" s="4"/>
      <c r="AY33" s="4"/>
      <c r="AZ33" s="4"/>
    </row>
    <row r="34" spans="2:52" ht="15" customHeight="1" x14ac:dyDescent="0.25">
      <c r="B34" s="21" t="str">
        <f>TEXT(DATE(2000,9,1),"[$-" &amp; Idiomas!$F$2 &amp; "]mmmm")</f>
        <v>septiembre</v>
      </c>
      <c r="C34" s="7">
        <f>DATE($B$1,$B$35,C1)</f>
        <v>41518</v>
      </c>
      <c r="D34" s="7">
        <f t="shared" ref="D34:AF34" si="8">DATE($B$1,$B$35,D1)</f>
        <v>41519</v>
      </c>
      <c r="E34" s="7">
        <f t="shared" si="8"/>
        <v>41520</v>
      </c>
      <c r="F34" s="7">
        <f t="shared" si="8"/>
        <v>41521</v>
      </c>
      <c r="G34" s="7">
        <f t="shared" si="8"/>
        <v>41522</v>
      </c>
      <c r="H34" s="7">
        <f t="shared" si="8"/>
        <v>41523</v>
      </c>
      <c r="I34" s="7">
        <f t="shared" si="8"/>
        <v>41524</v>
      </c>
      <c r="J34" s="7">
        <f t="shared" si="8"/>
        <v>41525</v>
      </c>
      <c r="K34" s="7">
        <f t="shared" si="8"/>
        <v>41526</v>
      </c>
      <c r="L34" s="7">
        <f t="shared" si="8"/>
        <v>41527</v>
      </c>
      <c r="M34" s="7">
        <f t="shared" si="8"/>
        <v>41528</v>
      </c>
      <c r="N34" s="7">
        <f t="shared" si="8"/>
        <v>41529</v>
      </c>
      <c r="O34" s="7">
        <f t="shared" si="8"/>
        <v>41530</v>
      </c>
      <c r="P34" s="7">
        <f t="shared" si="8"/>
        <v>41531</v>
      </c>
      <c r="Q34" s="7">
        <f t="shared" si="8"/>
        <v>41532</v>
      </c>
      <c r="R34" s="7">
        <f t="shared" si="8"/>
        <v>41533</v>
      </c>
      <c r="S34" s="7">
        <f t="shared" si="8"/>
        <v>41534</v>
      </c>
      <c r="T34" s="7">
        <f t="shared" si="8"/>
        <v>41535</v>
      </c>
      <c r="U34" s="7">
        <f t="shared" si="8"/>
        <v>41536</v>
      </c>
      <c r="V34" s="7">
        <f t="shared" si="8"/>
        <v>41537</v>
      </c>
      <c r="W34" s="7">
        <f t="shared" si="8"/>
        <v>41538</v>
      </c>
      <c r="X34" s="7">
        <f t="shared" si="8"/>
        <v>41539</v>
      </c>
      <c r="Y34" s="7">
        <f t="shared" si="8"/>
        <v>41540</v>
      </c>
      <c r="Z34" s="7">
        <f t="shared" si="8"/>
        <v>41541</v>
      </c>
      <c r="AA34" s="7">
        <f t="shared" si="8"/>
        <v>41542</v>
      </c>
      <c r="AB34" s="7">
        <f t="shared" si="8"/>
        <v>41543</v>
      </c>
      <c r="AC34" s="7">
        <f t="shared" si="8"/>
        <v>41544</v>
      </c>
      <c r="AD34" s="7">
        <f t="shared" si="8"/>
        <v>41545</v>
      </c>
      <c r="AE34" s="7">
        <f t="shared" si="8"/>
        <v>41546</v>
      </c>
      <c r="AF34" s="7">
        <f t="shared" si="8"/>
        <v>41547</v>
      </c>
      <c r="AI34" s="8"/>
      <c r="AJ34" s="32" t="s">
        <v>14</v>
      </c>
      <c r="AS34" s="19"/>
      <c r="AT34" s="19"/>
    </row>
    <row r="35" spans="2:52" ht="11.25" customHeight="1" x14ac:dyDescent="0.25">
      <c r="B35" s="1">
        <v>9</v>
      </c>
      <c r="C35" s="5" t="str">
        <f>TEXT(DATE($B$1,$B$35,C1),"[$-" &amp; Idiomas!$F$2 &amp; "]ddd")</f>
        <v>do.</v>
      </c>
      <c r="D35" s="5" t="str">
        <f>TEXT(DATE($B$1,$B$35,D1),"[$-" &amp; Idiomas!$F$2 &amp; "]ddd")</f>
        <v>lu.</v>
      </c>
      <c r="E35" s="5" t="str">
        <f>TEXT(DATE($B$1,$B$35,E1),"[$-" &amp; Idiomas!$F$2 &amp; "]ddd")</f>
        <v>ma.</v>
      </c>
      <c r="F35" s="5" t="str">
        <f>TEXT(DATE($B$1,$B$35,F1),"[$-" &amp; Idiomas!$F$2 &amp; "]ddd")</f>
        <v>mi.</v>
      </c>
      <c r="G35" s="5" t="str">
        <f>TEXT(DATE($B$1,$B$35,G1),"[$-" &amp; Idiomas!$F$2 &amp; "]ddd")</f>
        <v>ju.</v>
      </c>
      <c r="H35" s="5" t="str">
        <f>TEXT(DATE($B$1,$B$35,H1),"[$-" &amp; Idiomas!$F$2 &amp; "]ddd")</f>
        <v>vi.</v>
      </c>
      <c r="I35" s="5" t="str">
        <f>TEXT(DATE($B$1,$B$35,I1),"[$-" &amp; Idiomas!$F$2 &amp; "]ddd")</f>
        <v>sá.</v>
      </c>
      <c r="J35" s="5" t="str">
        <f>TEXT(DATE($B$1,$B$35,J1),"[$-" &amp; Idiomas!$F$2 &amp; "]ddd")</f>
        <v>do.</v>
      </c>
      <c r="K35" s="5" t="str">
        <f>TEXT(DATE($B$1,$B$35,K1),"[$-" &amp; Idiomas!$F$2 &amp; "]ddd")</f>
        <v>lu.</v>
      </c>
      <c r="L35" s="5" t="str">
        <f>TEXT(DATE($B$1,$B$35,L1),"[$-" &amp; Idiomas!$F$2 &amp; "]ddd")</f>
        <v>ma.</v>
      </c>
      <c r="M35" s="5" t="str">
        <f>TEXT(DATE($B$1,$B$35,M1),"[$-" &amp; Idiomas!$F$2 &amp; "]ddd")</f>
        <v>mi.</v>
      </c>
      <c r="N35" s="5" t="str">
        <f>TEXT(DATE($B$1,$B$35,N1),"[$-" &amp; Idiomas!$F$2 &amp; "]ddd")</f>
        <v>ju.</v>
      </c>
      <c r="O35" s="5" t="str">
        <f>TEXT(DATE($B$1,$B$35,O1),"[$-" &amp; Idiomas!$F$2 &amp; "]ddd")</f>
        <v>vi.</v>
      </c>
      <c r="P35" s="5" t="str">
        <f>TEXT(DATE($B$1,$B$35,P1),"[$-" &amp; Idiomas!$F$2 &amp; "]ddd")</f>
        <v>sá.</v>
      </c>
      <c r="Q35" s="5" t="str">
        <f>TEXT(DATE($B$1,$B$35,Q1),"[$-" &amp; Idiomas!$F$2 &amp; "]ddd")</f>
        <v>do.</v>
      </c>
      <c r="R35" s="5" t="str">
        <f>TEXT(DATE($B$1,$B$35,R1),"[$-" &amp; Idiomas!$F$2 &amp; "]ddd")</f>
        <v>lu.</v>
      </c>
      <c r="S35" s="5" t="str">
        <f>TEXT(DATE($B$1,$B$35,S1),"[$-" &amp; Idiomas!$F$2 &amp; "]ddd")</f>
        <v>ma.</v>
      </c>
      <c r="T35" s="5" t="str">
        <f>TEXT(DATE($B$1,$B$35,T1),"[$-" &amp; Idiomas!$F$2 &amp; "]ddd")</f>
        <v>mi.</v>
      </c>
      <c r="U35" s="5" t="str">
        <f>TEXT(DATE($B$1,$B$35,U1),"[$-" &amp; Idiomas!$F$2 &amp; "]ddd")</f>
        <v>ju.</v>
      </c>
      <c r="V35" s="5" t="str">
        <f>TEXT(DATE($B$1,$B$35,V1),"[$-" &amp; Idiomas!$F$2 &amp; "]ddd")</f>
        <v>vi.</v>
      </c>
      <c r="W35" s="5" t="str">
        <f>TEXT(DATE($B$1,$B$35,W1),"[$-" &amp; Idiomas!$F$2 &amp; "]ddd")</f>
        <v>sá.</v>
      </c>
      <c r="X35" s="5" t="str">
        <f>TEXT(DATE($B$1,$B$35,X1),"[$-" &amp; Idiomas!$F$2 &amp; "]ddd")</f>
        <v>do.</v>
      </c>
      <c r="Y35" s="5" t="str">
        <f>TEXT(DATE($B$1,$B$35,Y1),"[$-" &amp; Idiomas!$F$2 &amp; "]ddd")</f>
        <v>lu.</v>
      </c>
      <c r="Z35" s="5" t="str">
        <f>TEXT(DATE($B$1,$B$35,Z1),"[$-" &amp; Idiomas!$F$2 &amp; "]ddd")</f>
        <v>ma.</v>
      </c>
      <c r="AA35" s="5" t="str">
        <f>TEXT(DATE($B$1,$B$35,AA1),"[$-" &amp; Idiomas!$F$2 &amp; "]ddd")</f>
        <v>mi.</v>
      </c>
      <c r="AB35" s="5" t="str">
        <f>TEXT(DATE($B$1,$B$35,AB1),"[$-" &amp; Idiomas!$F$2 &amp; "]ddd")</f>
        <v>ju.</v>
      </c>
      <c r="AC35" s="5" t="str">
        <f>TEXT(DATE($B$1,$B$35,AC1),"[$-" &amp; Idiomas!$F$2 &amp; "]ddd")</f>
        <v>vi.</v>
      </c>
      <c r="AD35" s="5" t="str">
        <f>TEXT(DATE($B$1,$B$35,AD1),"[$-" &amp; Idiomas!$F$2 &amp; "]ddd")</f>
        <v>sá.</v>
      </c>
      <c r="AE35" s="5" t="str">
        <f>TEXT(DATE($B$1,$B$35,AE1),"[$-" &amp; Idiomas!$F$2 &amp; "]ddd")</f>
        <v>do.</v>
      </c>
      <c r="AF35" s="5" t="str">
        <f>TEXT(DATE($B$1,$B$35,AF1),"[$-" &amp; Idiomas!$F$2 &amp; "]ddd")</f>
        <v>lu.</v>
      </c>
      <c r="AI35" s="8"/>
      <c r="AJ35" s="32"/>
      <c r="AL35" s="16"/>
      <c r="AS35" s="19"/>
      <c r="AT35" s="19"/>
      <c r="AW35" s="4"/>
    </row>
    <row r="36" spans="2:52" ht="15.75" customHeight="1" x14ac:dyDescent="0.2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I36" s="8"/>
      <c r="AJ36" s="32"/>
      <c r="AS36" s="19"/>
      <c r="AT36" s="19"/>
    </row>
    <row r="37" spans="2:52" ht="3.75" customHeight="1" x14ac:dyDescent="0.25">
      <c r="AI37" s="8"/>
      <c r="AJ37" s="32"/>
      <c r="AS37" s="19"/>
      <c r="AT37" s="19"/>
      <c r="AW37" s="4"/>
      <c r="AY37" s="4"/>
      <c r="AZ37" s="4"/>
    </row>
    <row r="38" spans="2:52" ht="15" customHeight="1" x14ac:dyDescent="0.25">
      <c r="B38" s="21" t="str">
        <f>TEXT(DATE(2000,10,1),"[$-" &amp; Idiomas!$F$2 &amp; "]mmmm")</f>
        <v>octubre</v>
      </c>
      <c r="C38" s="7">
        <f>DATE($B$1,$B$39,C1)</f>
        <v>41548</v>
      </c>
      <c r="D38" s="7">
        <f t="shared" ref="D38:AF38" si="9">DATE($B$1,$B$39,D1)</f>
        <v>41549</v>
      </c>
      <c r="E38" s="7">
        <f t="shared" si="9"/>
        <v>41550</v>
      </c>
      <c r="F38" s="7">
        <f t="shared" si="9"/>
        <v>41551</v>
      </c>
      <c r="G38" s="7">
        <f t="shared" si="9"/>
        <v>41552</v>
      </c>
      <c r="H38" s="7">
        <f t="shared" si="9"/>
        <v>41553</v>
      </c>
      <c r="I38" s="7">
        <f t="shared" si="9"/>
        <v>41554</v>
      </c>
      <c r="J38" s="7">
        <f t="shared" si="9"/>
        <v>41555</v>
      </c>
      <c r="K38" s="7">
        <f t="shared" si="9"/>
        <v>41556</v>
      </c>
      <c r="L38" s="7">
        <f t="shared" si="9"/>
        <v>41557</v>
      </c>
      <c r="M38" s="7">
        <f t="shared" si="9"/>
        <v>41558</v>
      </c>
      <c r="N38" s="7">
        <f t="shared" si="9"/>
        <v>41559</v>
      </c>
      <c r="O38" s="7">
        <f t="shared" si="9"/>
        <v>41560</v>
      </c>
      <c r="P38" s="7">
        <f t="shared" si="9"/>
        <v>41561</v>
      </c>
      <c r="Q38" s="7">
        <f t="shared" si="9"/>
        <v>41562</v>
      </c>
      <c r="R38" s="7">
        <f t="shared" si="9"/>
        <v>41563</v>
      </c>
      <c r="S38" s="7">
        <f t="shared" si="9"/>
        <v>41564</v>
      </c>
      <c r="T38" s="7">
        <f t="shared" si="9"/>
        <v>41565</v>
      </c>
      <c r="U38" s="7">
        <f t="shared" si="9"/>
        <v>41566</v>
      </c>
      <c r="V38" s="7">
        <f t="shared" si="9"/>
        <v>41567</v>
      </c>
      <c r="W38" s="7">
        <f t="shared" si="9"/>
        <v>41568</v>
      </c>
      <c r="X38" s="7">
        <f t="shared" si="9"/>
        <v>41569</v>
      </c>
      <c r="Y38" s="7">
        <f t="shared" si="9"/>
        <v>41570</v>
      </c>
      <c r="Z38" s="7">
        <f t="shared" si="9"/>
        <v>41571</v>
      </c>
      <c r="AA38" s="7">
        <f t="shared" si="9"/>
        <v>41572</v>
      </c>
      <c r="AB38" s="7">
        <f t="shared" si="9"/>
        <v>41573</v>
      </c>
      <c r="AC38" s="7">
        <f t="shared" si="9"/>
        <v>41574</v>
      </c>
      <c r="AD38" s="7">
        <f t="shared" si="9"/>
        <v>41575</v>
      </c>
      <c r="AE38" s="7">
        <f t="shared" si="9"/>
        <v>41576</v>
      </c>
      <c r="AF38" s="7">
        <f t="shared" si="9"/>
        <v>41577</v>
      </c>
      <c r="AG38" s="7">
        <f>DATE($B$1,$B$39,AG1)</f>
        <v>41578</v>
      </c>
      <c r="AI38" s="8"/>
      <c r="AJ38" s="32"/>
      <c r="AS38" s="19"/>
      <c r="AT38" s="19"/>
    </row>
    <row r="39" spans="2:52" ht="11.25" customHeight="1" x14ac:dyDescent="0.25">
      <c r="B39" s="1">
        <v>10</v>
      </c>
      <c r="C39" s="5" t="str">
        <f>TEXT(DATE($B$1,$B$39,C1),"[$-" &amp; Idiomas!$F$2 &amp; "]ddd")</f>
        <v>ma.</v>
      </c>
      <c r="D39" s="5" t="str">
        <f>TEXT(DATE($B$1,$B$39,D1),"[$-" &amp; Idiomas!$F$2 &amp; "]ddd")</f>
        <v>mi.</v>
      </c>
      <c r="E39" s="5" t="str">
        <f>TEXT(DATE($B$1,$B$39,E1),"[$-" &amp; Idiomas!$F$2 &amp; "]ddd")</f>
        <v>ju.</v>
      </c>
      <c r="F39" s="5" t="str">
        <f>TEXT(DATE($B$1,$B$39,F1),"[$-" &amp; Idiomas!$F$2 &amp; "]ddd")</f>
        <v>vi.</v>
      </c>
      <c r="G39" s="5" t="str">
        <f>TEXT(DATE($B$1,$B$39,G1),"[$-" &amp; Idiomas!$F$2 &amp; "]ddd")</f>
        <v>sá.</v>
      </c>
      <c r="H39" s="5" t="str">
        <f>TEXT(DATE($B$1,$B$39,H1),"[$-" &amp; Idiomas!$F$2 &amp; "]ddd")</f>
        <v>do.</v>
      </c>
      <c r="I39" s="5" t="str">
        <f>TEXT(DATE($B$1,$B$39,I1),"[$-" &amp; Idiomas!$F$2 &amp; "]ddd")</f>
        <v>lu.</v>
      </c>
      <c r="J39" s="5" t="str">
        <f>TEXT(DATE($B$1,$B$39,J1),"[$-" &amp; Idiomas!$F$2 &amp; "]ddd")</f>
        <v>ma.</v>
      </c>
      <c r="K39" s="5" t="str">
        <f>TEXT(DATE($B$1,$B$39,K1),"[$-" &amp; Idiomas!$F$2 &amp; "]ddd")</f>
        <v>mi.</v>
      </c>
      <c r="L39" s="5" t="str">
        <f>TEXT(DATE($B$1,$B$39,L1),"[$-" &amp; Idiomas!$F$2 &amp; "]ddd")</f>
        <v>ju.</v>
      </c>
      <c r="M39" s="5" t="str">
        <f>TEXT(DATE($B$1,$B$39,M1),"[$-" &amp; Idiomas!$F$2 &amp; "]ddd")</f>
        <v>vi.</v>
      </c>
      <c r="N39" s="5" t="str">
        <f>TEXT(DATE($B$1,$B$39,N1),"[$-" &amp; Idiomas!$F$2 &amp; "]ddd")</f>
        <v>sá.</v>
      </c>
      <c r="O39" s="5" t="str">
        <f>TEXT(DATE($B$1,$B$39,O1),"[$-" &amp; Idiomas!$F$2 &amp; "]ddd")</f>
        <v>do.</v>
      </c>
      <c r="P39" s="5" t="str">
        <f>TEXT(DATE($B$1,$B$39,P1),"[$-" &amp; Idiomas!$F$2 &amp; "]ddd")</f>
        <v>lu.</v>
      </c>
      <c r="Q39" s="5" t="str">
        <f>TEXT(DATE($B$1,$B$39,Q1),"[$-" &amp; Idiomas!$F$2 &amp; "]ddd")</f>
        <v>ma.</v>
      </c>
      <c r="R39" s="5" t="str">
        <f>TEXT(DATE($B$1,$B$39,R1),"[$-" &amp; Idiomas!$F$2 &amp; "]ddd")</f>
        <v>mi.</v>
      </c>
      <c r="S39" s="5" t="str">
        <f>TEXT(DATE($B$1,$B$39,S1),"[$-" &amp; Idiomas!$F$2 &amp; "]ddd")</f>
        <v>ju.</v>
      </c>
      <c r="T39" s="5" t="str">
        <f>TEXT(DATE($B$1,$B$39,T1),"[$-" &amp; Idiomas!$F$2 &amp; "]ddd")</f>
        <v>vi.</v>
      </c>
      <c r="U39" s="5" t="str">
        <f>TEXT(DATE($B$1,$B$39,U1),"[$-" &amp; Idiomas!$F$2 &amp; "]ddd")</f>
        <v>sá.</v>
      </c>
      <c r="V39" s="5" t="str">
        <f>TEXT(DATE($B$1,$B$39,V1),"[$-" &amp; Idiomas!$F$2 &amp; "]ddd")</f>
        <v>do.</v>
      </c>
      <c r="W39" s="5" t="str">
        <f>TEXT(DATE($B$1,$B$39,W1),"[$-" &amp; Idiomas!$F$2 &amp; "]ddd")</f>
        <v>lu.</v>
      </c>
      <c r="X39" s="5" t="str">
        <f>TEXT(DATE($B$1,$B$39,X1),"[$-" &amp; Idiomas!$F$2 &amp; "]ddd")</f>
        <v>ma.</v>
      </c>
      <c r="Y39" s="5" t="str">
        <f>TEXT(DATE($B$1,$B$39,Y1),"[$-" &amp; Idiomas!$F$2 &amp; "]ddd")</f>
        <v>mi.</v>
      </c>
      <c r="Z39" s="5" t="str">
        <f>TEXT(DATE($B$1,$B$39,Z1),"[$-" &amp; Idiomas!$F$2 &amp; "]ddd")</f>
        <v>ju.</v>
      </c>
      <c r="AA39" s="5" t="str">
        <f>TEXT(DATE($B$1,$B$39,AA1),"[$-" &amp; Idiomas!$F$2 &amp; "]ddd")</f>
        <v>vi.</v>
      </c>
      <c r="AB39" s="5" t="str">
        <f>TEXT(DATE($B$1,$B$39,AB1),"[$-" &amp; Idiomas!$F$2 &amp; "]ddd")</f>
        <v>sá.</v>
      </c>
      <c r="AC39" s="5" t="str">
        <f>TEXT(DATE($B$1,$B$39,AC1),"[$-" &amp; Idiomas!$F$2 &amp; "]ddd")</f>
        <v>do.</v>
      </c>
      <c r="AD39" s="5" t="str">
        <f>TEXT(DATE($B$1,$B$39,AD1),"[$-" &amp; Idiomas!$F$2 &amp; "]ddd")</f>
        <v>lu.</v>
      </c>
      <c r="AE39" s="5" t="str">
        <f>TEXT(DATE($B$1,$B$39,AE1),"[$-" &amp; Idiomas!$F$2 &amp; "]ddd")</f>
        <v>ma.</v>
      </c>
      <c r="AF39" s="5" t="str">
        <f>TEXT(DATE($B$1,$B$39,AF1),"[$-" &amp; Idiomas!$F$2 &amp; "]ddd")</f>
        <v>mi.</v>
      </c>
      <c r="AG39" s="5" t="str">
        <f>TEXT(DATE($B$1,$B$39,AG1),"[$-" &amp; Idiomas!$F$2 &amp; "]ddd")</f>
        <v>ju.</v>
      </c>
      <c r="AI39" s="8"/>
      <c r="AJ39" s="32"/>
      <c r="AL39" s="16"/>
      <c r="AS39" s="19"/>
      <c r="AT39" s="19"/>
    </row>
    <row r="40" spans="2:52" ht="15.75" customHeight="1" x14ac:dyDescent="0.2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I40" s="8"/>
      <c r="AJ40" s="32"/>
      <c r="AS40" s="19"/>
      <c r="AT40" s="19"/>
    </row>
    <row r="41" spans="2:52" ht="3.75" customHeight="1" x14ac:dyDescent="0.25">
      <c r="AJ41" s="32"/>
      <c r="AS41" s="19"/>
      <c r="AT41" s="19"/>
    </row>
    <row r="42" spans="2:52" ht="15" customHeight="1" x14ac:dyDescent="0.25">
      <c r="B42" s="21" t="str">
        <f>TEXT(DATE(2000,11,1),"[$-" &amp; Idiomas!$F$2 &amp; "]mmmm")</f>
        <v>noviembre</v>
      </c>
      <c r="C42" s="7">
        <f>DATE($B$1,$B$43,C1)</f>
        <v>41579</v>
      </c>
      <c r="D42" s="7">
        <f t="shared" ref="D42:AF42" si="10">DATE($B$1,$B$43,D1)</f>
        <v>41580</v>
      </c>
      <c r="E42" s="7">
        <f t="shared" si="10"/>
        <v>41581</v>
      </c>
      <c r="F42" s="7">
        <f t="shared" si="10"/>
        <v>41582</v>
      </c>
      <c r="G42" s="7">
        <f t="shared" si="10"/>
        <v>41583</v>
      </c>
      <c r="H42" s="7">
        <f t="shared" si="10"/>
        <v>41584</v>
      </c>
      <c r="I42" s="7">
        <f t="shared" si="10"/>
        <v>41585</v>
      </c>
      <c r="J42" s="7">
        <f t="shared" si="10"/>
        <v>41586</v>
      </c>
      <c r="K42" s="7">
        <f t="shared" si="10"/>
        <v>41587</v>
      </c>
      <c r="L42" s="7">
        <f t="shared" si="10"/>
        <v>41588</v>
      </c>
      <c r="M42" s="7">
        <f t="shared" si="10"/>
        <v>41589</v>
      </c>
      <c r="N42" s="7">
        <f t="shared" si="10"/>
        <v>41590</v>
      </c>
      <c r="O42" s="7">
        <f t="shared" si="10"/>
        <v>41591</v>
      </c>
      <c r="P42" s="7">
        <f t="shared" si="10"/>
        <v>41592</v>
      </c>
      <c r="Q42" s="7">
        <f t="shared" si="10"/>
        <v>41593</v>
      </c>
      <c r="R42" s="7">
        <f t="shared" si="10"/>
        <v>41594</v>
      </c>
      <c r="S42" s="7">
        <f t="shared" si="10"/>
        <v>41595</v>
      </c>
      <c r="T42" s="7">
        <f t="shared" si="10"/>
        <v>41596</v>
      </c>
      <c r="U42" s="7">
        <f t="shared" si="10"/>
        <v>41597</v>
      </c>
      <c r="V42" s="7">
        <f t="shared" si="10"/>
        <v>41598</v>
      </c>
      <c r="W42" s="7">
        <f t="shared" si="10"/>
        <v>41599</v>
      </c>
      <c r="X42" s="7">
        <f t="shared" si="10"/>
        <v>41600</v>
      </c>
      <c r="Y42" s="7">
        <f t="shared" si="10"/>
        <v>41601</v>
      </c>
      <c r="Z42" s="7">
        <f t="shared" si="10"/>
        <v>41602</v>
      </c>
      <c r="AA42" s="7">
        <f t="shared" si="10"/>
        <v>41603</v>
      </c>
      <c r="AB42" s="7">
        <f t="shared" si="10"/>
        <v>41604</v>
      </c>
      <c r="AC42" s="7">
        <f t="shared" si="10"/>
        <v>41605</v>
      </c>
      <c r="AD42" s="7">
        <f t="shared" si="10"/>
        <v>41606</v>
      </c>
      <c r="AE42" s="7">
        <f t="shared" si="10"/>
        <v>41607</v>
      </c>
      <c r="AF42" s="7">
        <f t="shared" si="10"/>
        <v>41608</v>
      </c>
      <c r="AJ42" s="32"/>
      <c r="AS42" s="19"/>
      <c r="AT42" s="19"/>
    </row>
    <row r="43" spans="2:52" ht="11.25" customHeight="1" x14ac:dyDescent="0.25">
      <c r="B43" s="1">
        <v>11</v>
      </c>
      <c r="C43" s="5" t="str">
        <f>TEXT(DATE($B$1,$B$43,C1),"[$-" &amp; Idiomas!$F$2 &amp; "]ddd")</f>
        <v>vi.</v>
      </c>
      <c r="D43" s="5" t="str">
        <f>TEXT(DATE($B$1,$B$43,D1),"[$-" &amp; Idiomas!$F$2 &amp; "]ddd")</f>
        <v>sá.</v>
      </c>
      <c r="E43" s="5" t="str">
        <f>TEXT(DATE($B$1,$B$43,E1),"[$-" &amp; Idiomas!$F$2 &amp; "]ddd")</f>
        <v>do.</v>
      </c>
      <c r="F43" s="5" t="str">
        <f>TEXT(DATE($B$1,$B$43,F1),"[$-" &amp; Idiomas!$F$2 &amp; "]ddd")</f>
        <v>lu.</v>
      </c>
      <c r="G43" s="5" t="str">
        <f>TEXT(DATE($B$1,$B$43,G1),"[$-" &amp; Idiomas!$F$2 &amp; "]ddd")</f>
        <v>ma.</v>
      </c>
      <c r="H43" s="5" t="str">
        <f>TEXT(DATE($B$1,$B$43,H1),"[$-" &amp; Idiomas!$F$2 &amp; "]ddd")</f>
        <v>mi.</v>
      </c>
      <c r="I43" s="5" t="str">
        <f>TEXT(DATE($B$1,$B$43,I1),"[$-" &amp; Idiomas!$F$2 &amp; "]ddd")</f>
        <v>ju.</v>
      </c>
      <c r="J43" s="5" t="str">
        <f>TEXT(DATE($B$1,$B$43,J1),"[$-" &amp; Idiomas!$F$2 &amp; "]ddd")</f>
        <v>vi.</v>
      </c>
      <c r="K43" s="5" t="str">
        <f>TEXT(DATE($B$1,$B$43,K1),"[$-" &amp; Idiomas!$F$2 &amp; "]ddd")</f>
        <v>sá.</v>
      </c>
      <c r="L43" s="5" t="str">
        <f>TEXT(DATE($B$1,$B$43,L1),"[$-" &amp; Idiomas!$F$2 &amp; "]ddd")</f>
        <v>do.</v>
      </c>
      <c r="M43" s="5" t="str">
        <f>TEXT(DATE($B$1,$B$43,M1),"[$-" &amp; Idiomas!$F$2 &amp; "]ddd")</f>
        <v>lu.</v>
      </c>
      <c r="N43" s="5" t="str">
        <f>TEXT(DATE($B$1,$B$43,N1),"[$-" &amp; Idiomas!$F$2 &amp; "]ddd")</f>
        <v>ma.</v>
      </c>
      <c r="O43" s="5" t="str">
        <f>TEXT(DATE($B$1,$B$43,O1),"[$-" &amp; Idiomas!$F$2 &amp; "]ddd")</f>
        <v>mi.</v>
      </c>
      <c r="P43" s="5" t="str">
        <f>TEXT(DATE($B$1,$B$43,P1),"[$-" &amp; Idiomas!$F$2 &amp; "]ddd")</f>
        <v>ju.</v>
      </c>
      <c r="Q43" s="5" t="str">
        <f>TEXT(DATE($B$1,$B$43,Q1),"[$-" &amp; Idiomas!$F$2 &amp; "]ddd")</f>
        <v>vi.</v>
      </c>
      <c r="R43" s="5" t="str">
        <f>TEXT(DATE($B$1,$B$43,R1),"[$-" &amp; Idiomas!$F$2 &amp; "]ddd")</f>
        <v>sá.</v>
      </c>
      <c r="S43" s="5" t="str">
        <f>TEXT(DATE($B$1,$B$43,S1),"[$-" &amp; Idiomas!$F$2 &amp; "]ddd")</f>
        <v>do.</v>
      </c>
      <c r="T43" s="5" t="str">
        <f>TEXT(DATE($B$1,$B$43,T1),"[$-" &amp; Idiomas!$F$2 &amp; "]ddd")</f>
        <v>lu.</v>
      </c>
      <c r="U43" s="5" t="str">
        <f>TEXT(DATE($B$1,$B$43,U1),"[$-" &amp; Idiomas!$F$2 &amp; "]ddd")</f>
        <v>ma.</v>
      </c>
      <c r="V43" s="5" t="str">
        <f>TEXT(DATE($B$1,$B$43,V1),"[$-" &amp; Idiomas!$F$2 &amp; "]ddd")</f>
        <v>mi.</v>
      </c>
      <c r="W43" s="5" t="str">
        <f>TEXT(DATE($B$1,$B$43,W1),"[$-" &amp; Idiomas!$F$2 &amp; "]ddd")</f>
        <v>ju.</v>
      </c>
      <c r="X43" s="5" t="str">
        <f>TEXT(DATE($B$1,$B$43,X1),"[$-" &amp; Idiomas!$F$2 &amp; "]ddd")</f>
        <v>vi.</v>
      </c>
      <c r="Y43" s="5" t="str">
        <f>TEXT(DATE($B$1,$B$43,Y1),"[$-" &amp; Idiomas!$F$2 &amp; "]ddd")</f>
        <v>sá.</v>
      </c>
      <c r="Z43" s="5" t="str">
        <f>TEXT(DATE($B$1,$B$43,Z1),"[$-" &amp; Idiomas!$F$2 &amp; "]ddd")</f>
        <v>do.</v>
      </c>
      <c r="AA43" s="5" t="str">
        <f>TEXT(DATE($B$1,$B$43,AA1),"[$-" &amp; Idiomas!$F$2 &amp; "]ddd")</f>
        <v>lu.</v>
      </c>
      <c r="AB43" s="5" t="str">
        <f>TEXT(DATE($B$1,$B$43,AB1),"[$-" &amp; Idiomas!$F$2 &amp; "]ddd")</f>
        <v>ma.</v>
      </c>
      <c r="AC43" s="5" t="str">
        <f>TEXT(DATE($B$1,$B$43,AC1),"[$-" &amp; Idiomas!$F$2 &amp; "]ddd")</f>
        <v>mi.</v>
      </c>
      <c r="AD43" s="5" t="str">
        <f>TEXT(DATE($B$1,$B$43,AD1),"[$-" &amp; Idiomas!$F$2 &amp; "]ddd")</f>
        <v>ju.</v>
      </c>
      <c r="AE43" s="5" t="str">
        <f>TEXT(DATE($B$1,$B$43,AE1),"[$-" &amp; Idiomas!$F$2 &amp; "]ddd")</f>
        <v>vi.</v>
      </c>
      <c r="AF43" s="5" t="str">
        <f>TEXT(DATE($B$1,$B$43,AF1),"[$-" &amp; Idiomas!$F$2 &amp; "]ddd")</f>
        <v>sá.</v>
      </c>
      <c r="AJ43" s="32"/>
      <c r="AL43" s="16"/>
      <c r="AS43" s="19"/>
      <c r="AT43" s="19"/>
    </row>
    <row r="44" spans="2:52" ht="15.75" customHeight="1" x14ac:dyDescent="0.2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J44" s="32"/>
      <c r="AS44" s="19"/>
      <c r="AT44" s="19"/>
    </row>
    <row r="45" spans="2:52" ht="3.75" customHeight="1" x14ac:dyDescent="0.25">
      <c r="AJ45" s="32"/>
    </row>
    <row r="46" spans="2:52" ht="15" customHeight="1" x14ac:dyDescent="0.25">
      <c r="B46" s="21" t="str">
        <f>TEXT(DATE(2000,12,1),"[$-" &amp; Idiomas!$F$2 &amp; "]mmmm")</f>
        <v>diciembre</v>
      </c>
      <c r="C46" s="7">
        <f>DATE($B$1,$B$47,C1)</f>
        <v>41609</v>
      </c>
      <c r="D46" s="7">
        <f t="shared" ref="D46:AF46" si="11">DATE($B$1,$B$47,D1)</f>
        <v>41610</v>
      </c>
      <c r="E46" s="7">
        <f t="shared" si="11"/>
        <v>41611</v>
      </c>
      <c r="F46" s="7">
        <f t="shared" si="11"/>
        <v>41612</v>
      </c>
      <c r="G46" s="7">
        <f t="shared" si="11"/>
        <v>41613</v>
      </c>
      <c r="H46" s="7">
        <f t="shared" si="11"/>
        <v>41614</v>
      </c>
      <c r="I46" s="7">
        <f t="shared" si="11"/>
        <v>41615</v>
      </c>
      <c r="J46" s="7">
        <f t="shared" si="11"/>
        <v>41616</v>
      </c>
      <c r="K46" s="7">
        <f t="shared" si="11"/>
        <v>41617</v>
      </c>
      <c r="L46" s="7">
        <f t="shared" si="11"/>
        <v>41618</v>
      </c>
      <c r="M46" s="7">
        <f t="shared" si="11"/>
        <v>41619</v>
      </c>
      <c r="N46" s="7">
        <f t="shared" si="11"/>
        <v>41620</v>
      </c>
      <c r="O46" s="7">
        <f t="shared" si="11"/>
        <v>41621</v>
      </c>
      <c r="P46" s="7">
        <f t="shared" si="11"/>
        <v>41622</v>
      </c>
      <c r="Q46" s="7">
        <f t="shared" si="11"/>
        <v>41623</v>
      </c>
      <c r="R46" s="7">
        <f t="shared" si="11"/>
        <v>41624</v>
      </c>
      <c r="S46" s="7">
        <f t="shared" si="11"/>
        <v>41625</v>
      </c>
      <c r="T46" s="7">
        <f t="shared" si="11"/>
        <v>41626</v>
      </c>
      <c r="U46" s="7">
        <f t="shared" si="11"/>
        <v>41627</v>
      </c>
      <c r="V46" s="7">
        <f t="shared" si="11"/>
        <v>41628</v>
      </c>
      <c r="W46" s="7">
        <f t="shared" si="11"/>
        <v>41629</v>
      </c>
      <c r="X46" s="7">
        <f t="shared" si="11"/>
        <v>41630</v>
      </c>
      <c r="Y46" s="7">
        <f t="shared" si="11"/>
        <v>41631</v>
      </c>
      <c r="Z46" s="7">
        <f t="shared" si="11"/>
        <v>41632</v>
      </c>
      <c r="AA46" s="7">
        <f t="shared" si="11"/>
        <v>41633</v>
      </c>
      <c r="AB46" s="7">
        <f t="shared" si="11"/>
        <v>41634</v>
      </c>
      <c r="AC46" s="7">
        <f t="shared" si="11"/>
        <v>41635</v>
      </c>
      <c r="AD46" s="7">
        <f t="shared" si="11"/>
        <v>41636</v>
      </c>
      <c r="AE46" s="7">
        <f t="shared" si="11"/>
        <v>41637</v>
      </c>
      <c r="AF46" s="7">
        <f t="shared" si="11"/>
        <v>41638</v>
      </c>
      <c r="AG46" s="7">
        <f>DATE($B$1,$B$47,AG1)</f>
        <v>41639</v>
      </c>
      <c r="AJ46" s="32"/>
    </row>
    <row r="47" spans="2:52" ht="11.25" customHeight="1" x14ac:dyDescent="0.25">
      <c r="B47" s="1">
        <v>12</v>
      </c>
      <c r="C47" s="5" t="str">
        <f>TEXT(DATE($B$1,$B$47,C1),"[$-" &amp; Idiomas!$F$2 &amp; "]ddd")</f>
        <v>do.</v>
      </c>
      <c r="D47" s="5" t="str">
        <f>TEXT(DATE($B$1,$B$47,D1),"[$-" &amp; Idiomas!$F$2 &amp; "]ddd")</f>
        <v>lu.</v>
      </c>
      <c r="E47" s="5" t="str">
        <f>TEXT(DATE($B$1,$B$47,E1),"[$-" &amp; Idiomas!$F$2 &amp; "]ddd")</f>
        <v>ma.</v>
      </c>
      <c r="F47" s="5" t="str">
        <f>TEXT(DATE($B$1,$B$47,F1),"[$-" &amp; Idiomas!$F$2 &amp; "]ddd")</f>
        <v>mi.</v>
      </c>
      <c r="G47" s="5" t="str">
        <f>TEXT(DATE($B$1,$B$47,G1),"[$-" &amp; Idiomas!$F$2 &amp; "]ddd")</f>
        <v>ju.</v>
      </c>
      <c r="H47" s="5" t="str">
        <f>TEXT(DATE($B$1,$B$47,H1),"[$-" &amp; Idiomas!$F$2 &amp; "]ddd")</f>
        <v>vi.</v>
      </c>
      <c r="I47" s="5" t="str">
        <f>TEXT(DATE($B$1,$B$47,I1),"[$-" &amp; Idiomas!$F$2 &amp; "]ddd")</f>
        <v>sá.</v>
      </c>
      <c r="J47" s="5" t="str">
        <f>TEXT(DATE($B$1,$B$47,J1),"[$-" &amp; Idiomas!$F$2 &amp; "]ddd")</f>
        <v>do.</v>
      </c>
      <c r="K47" s="5" t="str">
        <f>TEXT(DATE($B$1,$B$47,K1),"[$-" &amp; Idiomas!$F$2 &amp; "]ddd")</f>
        <v>lu.</v>
      </c>
      <c r="L47" s="5" t="str">
        <f>TEXT(DATE($B$1,$B$47,L1),"[$-" &amp; Idiomas!$F$2 &amp; "]ddd")</f>
        <v>ma.</v>
      </c>
      <c r="M47" s="5" t="str">
        <f>TEXT(DATE($B$1,$B$47,M1),"[$-" &amp; Idiomas!$F$2 &amp; "]ddd")</f>
        <v>mi.</v>
      </c>
      <c r="N47" s="5" t="str">
        <f>TEXT(DATE($B$1,$B$47,N1),"[$-" &amp; Idiomas!$F$2 &amp; "]ddd")</f>
        <v>ju.</v>
      </c>
      <c r="O47" s="5" t="str">
        <f>TEXT(DATE($B$1,$B$47,O1),"[$-" &amp; Idiomas!$F$2 &amp; "]ddd")</f>
        <v>vi.</v>
      </c>
      <c r="P47" s="5" t="str">
        <f>TEXT(DATE($B$1,$B$47,P1),"[$-" &amp; Idiomas!$F$2 &amp; "]ddd")</f>
        <v>sá.</v>
      </c>
      <c r="Q47" s="5" t="str">
        <f>TEXT(DATE($B$1,$B$47,Q1),"[$-" &amp; Idiomas!$F$2 &amp; "]ddd")</f>
        <v>do.</v>
      </c>
      <c r="R47" s="5" t="str">
        <f>TEXT(DATE($B$1,$B$47,R1),"[$-" &amp; Idiomas!$F$2 &amp; "]ddd")</f>
        <v>lu.</v>
      </c>
      <c r="S47" s="5" t="str">
        <f>TEXT(DATE($B$1,$B$47,S1),"[$-" &amp; Idiomas!$F$2 &amp; "]ddd")</f>
        <v>ma.</v>
      </c>
      <c r="T47" s="5" t="str">
        <f>TEXT(DATE($B$1,$B$47,T1),"[$-" &amp; Idiomas!$F$2 &amp; "]ddd")</f>
        <v>mi.</v>
      </c>
      <c r="U47" s="5" t="str">
        <f>TEXT(DATE($B$1,$B$47,U1),"[$-" &amp; Idiomas!$F$2 &amp; "]ddd")</f>
        <v>ju.</v>
      </c>
      <c r="V47" s="5" t="str">
        <f>TEXT(DATE($B$1,$B$47,V1),"[$-" &amp; Idiomas!$F$2 &amp; "]ddd")</f>
        <v>vi.</v>
      </c>
      <c r="W47" s="5" t="str">
        <f>TEXT(DATE($B$1,$B$47,W1),"[$-" &amp; Idiomas!$F$2 &amp; "]ddd")</f>
        <v>sá.</v>
      </c>
      <c r="X47" s="5" t="str">
        <f>TEXT(DATE($B$1,$B$47,X1),"[$-" &amp; Idiomas!$F$2 &amp; "]ddd")</f>
        <v>do.</v>
      </c>
      <c r="Y47" s="5" t="str">
        <f>TEXT(DATE($B$1,$B$47,Y1),"[$-" &amp; Idiomas!$F$2 &amp; "]ddd")</f>
        <v>lu.</v>
      </c>
      <c r="Z47" s="5" t="str">
        <f>TEXT(DATE($B$1,$B$47,Z1),"[$-" &amp; Idiomas!$F$2 &amp; "]ddd")</f>
        <v>ma.</v>
      </c>
      <c r="AA47" s="5" t="str">
        <f>TEXT(DATE($B$1,$B$47,AA1),"[$-" &amp; Idiomas!$F$2 &amp; "]ddd")</f>
        <v>mi.</v>
      </c>
      <c r="AB47" s="5" t="str">
        <f>TEXT(DATE($B$1,$B$47,AB1),"[$-" &amp; Idiomas!$F$2 &amp; "]ddd")</f>
        <v>ju.</v>
      </c>
      <c r="AC47" s="5" t="str">
        <f>TEXT(DATE($B$1,$B$47,AC1),"[$-" &amp; Idiomas!$F$2 &amp; "]ddd")</f>
        <v>vi.</v>
      </c>
      <c r="AD47" s="5" t="str">
        <f>TEXT(DATE($B$1,$B$47,AD1),"[$-" &amp; Idiomas!$F$2 &amp; "]ddd")</f>
        <v>sá.</v>
      </c>
      <c r="AE47" s="5" t="str">
        <f>TEXT(DATE($B$1,$B$47,AE1),"[$-" &amp; Idiomas!$F$2 &amp; "]ddd")</f>
        <v>do.</v>
      </c>
      <c r="AF47" s="5" t="str">
        <f>TEXT(DATE($B$1,$B$47,AF1),"[$-" &amp; Idiomas!$F$2 &amp; "]ddd")</f>
        <v>lu.</v>
      </c>
      <c r="AG47" s="5" t="str">
        <f>TEXT(DATE($B$1,$B$47,AG1),"[$-" &amp; Idiomas!$F$2 &amp; "]ddd")</f>
        <v>ma.</v>
      </c>
      <c r="AJ47" s="32"/>
      <c r="AL47" s="16"/>
    </row>
    <row r="48" spans="2:52" x14ac:dyDescent="0.2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J48" s="32"/>
    </row>
    <row r="49" ht="5.25" customHeight="1" x14ac:dyDescent="0.25"/>
  </sheetData>
  <mergeCells count="6">
    <mergeCell ref="AJ34:AJ48"/>
    <mergeCell ref="AI15:AJ31"/>
    <mergeCell ref="AH2:AJ14"/>
    <mergeCell ref="AM3:AP4"/>
    <mergeCell ref="AM10:AP11"/>
    <mergeCell ref="AM17:AP22"/>
  </mergeCells>
  <conditionalFormatting sqref="C10:AG10 C12:AG12">
    <cfRule type="expression" dxfId="279" priority="265" stopIfTrue="1">
      <formula>AND(WEEKDAY(C$10,2)=6,IdColor=7)</formula>
    </cfRule>
    <cfRule type="expression" dxfId="278" priority="266" stopIfTrue="1">
      <formula>AND(WEEKDAY(C$10,2)=7,IdColor=7)</formula>
    </cfRule>
    <cfRule type="expression" dxfId="277" priority="267" stopIfTrue="1">
      <formula>AND(WEEKDAY(C$10,2)=6,IdColor=6)</formula>
    </cfRule>
    <cfRule type="expression" dxfId="276" priority="268" stopIfTrue="1">
      <formula>AND(WEEKDAY(C$10,2)=7,IdColor=6)</formula>
    </cfRule>
    <cfRule type="expression" dxfId="275" priority="301" stopIfTrue="1">
      <formula>AND(WEEKDAY(C$10,2)=7,IdColor=5)</formula>
    </cfRule>
    <cfRule type="expression" dxfId="274" priority="302" stopIfTrue="1">
      <formula>AND(WEEKDAY(C$10,2)=6,IdColor=5)</formula>
    </cfRule>
    <cfRule type="expression" dxfId="273" priority="309" stopIfTrue="1">
      <formula>AND(WEEKDAY(C$10,2)=6,IdColor=4)</formula>
    </cfRule>
    <cfRule type="expression" dxfId="272" priority="310" stopIfTrue="1">
      <formula>AND(WEEKDAY(C$10,2)=7,IdColor=4)</formula>
    </cfRule>
    <cfRule type="expression" dxfId="271" priority="424" stopIfTrue="1">
      <formula>AND(WEEKDAY(C$10,2)=7,IdColor=3)</formula>
    </cfRule>
    <cfRule type="expression" dxfId="270" priority="425" stopIfTrue="1">
      <formula>AND(WEEKDAY(C$10,2)=6,IdColor=3)</formula>
    </cfRule>
    <cfRule type="expression" dxfId="269" priority="440" stopIfTrue="1">
      <formula>AND(WEEKDAY(C$10,2)=6,IdColor=2)</formula>
    </cfRule>
    <cfRule type="expression" dxfId="268" priority="441" stopIfTrue="1">
      <formula>AND(WEEKDAY(C$10,2)=7,IdColor=2)</formula>
    </cfRule>
    <cfRule type="expression" dxfId="267" priority="503" stopIfTrue="1">
      <formula>AND(WEEKDAY(C$10,2)=6,IdColor=1)</formula>
    </cfRule>
    <cfRule type="expression" dxfId="266" priority="504" stopIfTrue="1">
      <formula>AND(WEEKDAY(C$10,2)=7,IdColor=1)</formula>
    </cfRule>
  </conditionalFormatting>
  <conditionalFormatting sqref="AH2:AJ14 AI15:AJ31">
    <cfRule type="expression" dxfId="265" priority="540" stopIfTrue="1">
      <formula>IdColor=7</formula>
    </cfRule>
    <cfRule type="expression" dxfId="264" priority="541" stopIfTrue="1">
      <formula>IdColor=6</formula>
    </cfRule>
    <cfRule type="expression" dxfId="263" priority="542" stopIfTrue="1">
      <formula>IdColor=5</formula>
    </cfRule>
    <cfRule type="expression" dxfId="262" priority="543" stopIfTrue="1">
      <formula>IdColor=4</formula>
    </cfRule>
    <cfRule type="expression" dxfId="261" priority="544" stopIfTrue="1">
      <formula>IdColor=3</formula>
    </cfRule>
    <cfRule type="expression" dxfId="260" priority="545" stopIfTrue="1">
      <formula>IdColor=2</formula>
    </cfRule>
    <cfRule type="expression" dxfId="259" priority="546" stopIfTrue="1">
      <formula>IdColor=1</formula>
    </cfRule>
  </conditionalFormatting>
  <conditionalFormatting sqref="AS28:AT44">
    <cfRule type="expression" dxfId="258" priority="413" stopIfTrue="1">
      <formula>IdColor=7</formula>
    </cfRule>
    <cfRule type="expression" dxfId="257" priority="414" stopIfTrue="1">
      <formula>IdColor=6</formula>
    </cfRule>
    <cfRule type="expression" dxfId="256" priority="415" stopIfTrue="1">
      <formula>IdColor=5</formula>
    </cfRule>
    <cfRule type="expression" dxfId="255" priority="416" stopIfTrue="1">
      <formula>IdColor=4</formula>
    </cfRule>
    <cfRule type="expression" dxfId="254" priority="417" stopIfTrue="1">
      <formula>IdColor=3</formula>
    </cfRule>
    <cfRule type="expression" dxfId="253" priority="418" stopIfTrue="1">
      <formula>IdColor=2</formula>
    </cfRule>
    <cfRule type="expression" dxfId="252" priority="419" stopIfTrue="1">
      <formula>IdColor=1</formula>
    </cfRule>
  </conditionalFormatting>
  <conditionalFormatting sqref="B2">
    <cfRule type="expression" dxfId="251" priority="406" stopIfTrue="1">
      <formula>IdColor=7</formula>
    </cfRule>
    <cfRule type="expression" dxfId="250" priority="407" stopIfTrue="1">
      <formula>IdColor=6</formula>
    </cfRule>
    <cfRule type="expression" dxfId="249" priority="408" stopIfTrue="1">
      <formula>IdColor=5</formula>
    </cfRule>
    <cfRule type="expression" dxfId="248" priority="409" stopIfTrue="1">
      <formula>IdColor=4</formula>
    </cfRule>
    <cfRule type="expression" dxfId="247" priority="410" stopIfTrue="1">
      <formula>IdColor=3</formula>
    </cfRule>
    <cfRule type="expression" dxfId="246" priority="411" stopIfTrue="1">
      <formula>IdColor=2</formula>
    </cfRule>
    <cfRule type="expression" dxfId="245" priority="412" stopIfTrue="1">
      <formula>IdColor=1</formula>
    </cfRule>
  </conditionalFormatting>
  <conditionalFormatting sqref="B6">
    <cfRule type="expression" dxfId="244" priority="399" stopIfTrue="1">
      <formula>IdColor=7</formula>
    </cfRule>
    <cfRule type="expression" dxfId="243" priority="400" stopIfTrue="1">
      <formula>IdColor=6</formula>
    </cfRule>
    <cfRule type="expression" dxfId="242" priority="401" stopIfTrue="1">
      <formula>IdColor=5</formula>
    </cfRule>
    <cfRule type="expression" dxfId="241" priority="402" stopIfTrue="1">
      <formula>IdColor=4</formula>
    </cfRule>
    <cfRule type="expression" dxfId="240" priority="403" stopIfTrue="1">
      <formula>IdColor=3</formula>
    </cfRule>
    <cfRule type="expression" dxfId="239" priority="404" stopIfTrue="1">
      <formula>IdColor=2</formula>
    </cfRule>
    <cfRule type="expression" dxfId="238" priority="405" stopIfTrue="1">
      <formula>IdColor=1</formula>
    </cfRule>
  </conditionalFormatting>
  <conditionalFormatting sqref="B10">
    <cfRule type="expression" dxfId="237" priority="218" stopIfTrue="1">
      <formula>IdColor=7</formula>
    </cfRule>
    <cfRule type="expression" dxfId="236" priority="219" stopIfTrue="1">
      <formula>IdColor=6</formula>
    </cfRule>
    <cfRule type="expression" dxfId="235" priority="220" stopIfTrue="1">
      <formula>IdColor=5</formula>
    </cfRule>
    <cfRule type="expression" dxfId="234" priority="221" stopIfTrue="1">
      <formula>IdColor=4</formula>
    </cfRule>
    <cfRule type="expression" dxfId="233" priority="222" stopIfTrue="1">
      <formula>IdColor=3</formula>
    </cfRule>
    <cfRule type="expression" dxfId="232" priority="223" stopIfTrue="1">
      <formula>IdColor=2</formula>
    </cfRule>
    <cfRule type="expression" dxfId="231" priority="224" stopIfTrue="1">
      <formula>IdColor=1</formula>
    </cfRule>
  </conditionalFormatting>
  <conditionalFormatting sqref="B14">
    <cfRule type="expression" dxfId="230" priority="211" stopIfTrue="1">
      <formula>IdColor=7</formula>
    </cfRule>
    <cfRule type="expression" dxfId="229" priority="212" stopIfTrue="1">
      <formula>IdColor=6</formula>
    </cfRule>
    <cfRule type="expression" dxfId="228" priority="213" stopIfTrue="1">
      <formula>IdColor=5</formula>
    </cfRule>
    <cfRule type="expression" dxfId="227" priority="214" stopIfTrue="1">
      <formula>IdColor=4</formula>
    </cfRule>
    <cfRule type="expression" dxfId="226" priority="215" stopIfTrue="1">
      <formula>IdColor=3</formula>
    </cfRule>
    <cfRule type="expression" dxfId="225" priority="216" stopIfTrue="1">
      <formula>IdColor=2</formula>
    </cfRule>
    <cfRule type="expression" dxfId="224" priority="217" stopIfTrue="1">
      <formula>IdColor=1</formula>
    </cfRule>
  </conditionalFormatting>
  <conditionalFormatting sqref="B18">
    <cfRule type="expression" dxfId="223" priority="204" stopIfTrue="1">
      <formula>IdColor=7</formula>
    </cfRule>
    <cfRule type="expression" dxfId="222" priority="205" stopIfTrue="1">
      <formula>IdColor=6</formula>
    </cfRule>
    <cfRule type="expression" dxfId="221" priority="206" stopIfTrue="1">
      <formula>IdColor=5</formula>
    </cfRule>
    <cfRule type="expression" dxfId="220" priority="207" stopIfTrue="1">
      <formula>IdColor=4</formula>
    </cfRule>
    <cfRule type="expression" dxfId="219" priority="208" stopIfTrue="1">
      <formula>IdColor=3</formula>
    </cfRule>
    <cfRule type="expression" dxfId="218" priority="209" stopIfTrue="1">
      <formula>IdColor=2</formula>
    </cfRule>
    <cfRule type="expression" dxfId="217" priority="210" stopIfTrue="1">
      <formula>IdColor=1</formula>
    </cfRule>
  </conditionalFormatting>
  <conditionalFormatting sqref="B22">
    <cfRule type="expression" dxfId="216" priority="197" stopIfTrue="1">
      <formula>IdColor=7</formula>
    </cfRule>
    <cfRule type="expression" dxfId="215" priority="198" stopIfTrue="1">
      <formula>IdColor=6</formula>
    </cfRule>
    <cfRule type="expression" dxfId="214" priority="199" stopIfTrue="1">
      <formula>IdColor=5</formula>
    </cfRule>
    <cfRule type="expression" dxfId="213" priority="200" stopIfTrue="1">
      <formula>IdColor=4</formula>
    </cfRule>
    <cfRule type="expression" dxfId="212" priority="201" stopIfTrue="1">
      <formula>IdColor=3</formula>
    </cfRule>
    <cfRule type="expression" dxfId="211" priority="202" stopIfTrue="1">
      <formula>IdColor=2</formula>
    </cfRule>
    <cfRule type="expression" dxfId="210" priority="203" stopIfTrue="1">
      <formula>IdColor=1</formula>
    </cfRule>
  </conditionalFormatting>
  <conditionalFormatting sqref="B26">
    <cfRule type="expression" dxfId="209" priority="190" stopIfTrue="1">
      <formula>IdColor=7</formula>
    </cfRule>
    <cfRule type="expression" dxfId="208" priority="191" stopIfTrue="1">
      <formula>IdColor=6</formula>
    </cfRule>
    <cfRule type="expression" dxfId="207" priority="192" stopIfTrue="1">
      <formula>IdColor=5</formula>
    </cfRule>
    <cfRule type="expression" dxfId="206" priority="193" stopIfTrue="1">
      <formula>IdColor=4</formula>
    </cfRule>
    <cfRule type="expression" dxfId="205" priority="194" stopIfTrue="1">
      <formula>IdColor=3</formula>
    </cfRule>
    <cfRule type="expression" dxfId="204" priority="195" stopIfTrue="1">
      <formula>IdColor=2</formula>
    </cfRule>
    <cfRule type="expression" dxfId="203" priority="196" stopIfTrue="1">
      <formula>IdColor=1</formula>
    </cfRule>
  </conditionalFormatting>
  <conditionalFormatting sqref="B30">
    <cfRule type="expression" dxfId="202" priority="183" stopIfTrue="1">
      <formula>IdColor=7</formula>
    </cfRule>
    <cfRule type="expression" dxfId="201" priority="184" stopIfTrue="1">
      <formula>IdColor=6</formula>
    </cfRule>
    <cfRule type="expression" dxfId="200" priority="185" stopIfTrue="1">
      <formula>IdColor=5</formula>
    </cfRule>
    <cfRule type="expression" dxfId="199" priority="186" stopIfTrue="1">
      <formula>IdColor=4</formula>
    </cfRule>
    <cfRule type="expression" dxfId="198" priority="187" stopIfTrue="1">
      <formula>IdColor=3</formula>
    </cfRule>
    <cfRule type="expression" dxfId="197" priority="188" stopIfTrue="1">
      <formula>IdColor=2</formula>
    </cfRule>
    <cfRule type="expression" dxfId="196" priority="189" stopIfTrue="1">
      <formula>IdColor=1</formula>
    </cfRule>
  </conditionalFormatting>
  <conditionalFormatting sqref="B34">
    <cfRule type="expression" dxfId="195" priority="176" stopIfTrue="1">
      <formula>IdColor=7</formula>
    </cfRule>
    <cfRule type="expression" dxfId="194" priority="177" stopIfTrue="1">
      <formula>IdColor=6</formula>
    </cfRule>
    <cfRule type="expression" dxfId="193" priority="178" stopIfTrue="1">
      <formula>IdColor=5</formula>
    </cfRule>
    <cfRule type="expression" dxfId="192" priority="179" stopIfTrue="1">
      <formula>IdColor=4</formula>
    </cfRule>
    <cfRule type="expression" dxfId="191" priority="180" stopIfTrue="1">
      <formula>IdColor=3</formula>
    </cfRule>
    <cfRule type="expression" dxfId="190" priority="181" stopIfTrue="1">
      <formula>IdColor=2</formula>
    </cfRule>
    <cfRule type="expression" dxfId="189" priority="182" stopIfTrue="1">
      <formula>IdColor=1</formula>
    </cfRule>
  </conditionalFormatting>
  <conditionalFormatting sqref="B38">
    <cfRule type="expression" dxfId="188" priority="169" stopIfTrue="1">
      <formula>IdColor=7</formula>
    </cfRule>
    <cfRule type="expression" dxfId="187" priority="170" stopIfTrue="1">
      <formula>IdColor=6</formula>
    </cfRule>
    <cfRule type="expression" dxfId="186" priority="171" stopIfTrue="1">
      <formula>IdColor=5</formula>
    </cfRule>
    <cfRule type="expression" dxfId="185" priority="172" stopIfTrue="1">
      <formula>IdColor=4</formula>
    </cfRule>
    <cfRule type="expression" dxfId="184" priority="173" stopIfTrue="1">
      <formula>IdColor=3</formula>
    </cfRule>
    <cfRule type="expression" dxfId="183" priority="174" stopIfTrue="1">
      <formula>IdColor=2</formula>
    </cfRule>
    <cfRule type="expression" dxfId="182" priority="175" stopIfTrue="1">
      <formula>IdColor=1</formula>
    </cfRule>
  </conditionalFormatting>
  <conditionalFormatting sqref="B42">
    <cfRule type="expression" dxfId="181" priority="162" stopIfTrue="1">
      <formula>IdColor=7</formula>
    </cfRule>
    <cfRule type="expression" dxfId="180" priority="163" stopIfTrue="1">
      <formula>IdColor=6</formula>
    </cfRule>
    <cfRule type="expression" dxfId="179" priority="164" stopIfTrue="1">
      <formula>IdColor=5</formula>
    </cfRule>
    <cfRule type="expression" dxfId="178" priority="165" stopIfTrue="1">
      <formula>IdColor=4</formula>
    </cfRule>
    <cfRule type="expression" dxfId="177" priority="166" stopIfTrue="1">
      <formula>IdColor=3</formula>
    </cfRule>
    <cfRule type="expression" dxfId="176" priority="167" stopIfTrue="1">
      <formula>IdColor=2</formula>
    </cfRule>
    <cfRule type="expression" dxfId="175" priority="168" stopIfTrue="1">
      <formula>IdColor=1</formula>
    </cfRule>
  </conditionalFormatting>
  <conditionalFormatting sqref="B46">
    <cfRule type="expression" dxfId="174" priority="155" stopIfTrue="1">
      <formula>IdColor=7</formula>
    </cfRule>
    <cfRule type="expression" dxfId="173" priority="156" stopIfTrue="1">
      <formula>IdColor=6</formula>
    </cfRule>
    <cfRule type="expression" dxfId="172" priority="157" stopIfTrue="1">
      <formula>IdColor=5</formula>
    </cfRule>
    <cfRule type="expression" dxfId="171" priority="158" stopIfTrue="1">
      <formula>IdColor=4</formula>
    </cfRule>
    <cfRule type="expression" dxfId="170" priority="159" stopIfTrue="1">
      <formula>IdColor=3</formula>
    </cfRule>
    <cfRule type="expression" dxfId="169" priority="160" stopIfTrue="1">
      <formula>IdColor=2</formula>
    </cfRule>
    <cfRule type="expression" dxfId="168" priority="161" stopIfTrue="1">
      <formula>IdColor=1</formula>
    </cfRule>
  </conditionalFormatting>
  <conditionalFormatting sqref="C14:AF16">
    <cfRule type="expression" dxfId="167" priority="547" stopIfTrue="1">
      <formula>AND(WEEKDAY(C$14,2)=7,IdColor=7)</formula>
    </cfRule>
    <cfRule type="expression" dxfId="166" priority="548" stopIfTrue="1">
      <formula>AND(WEEKDAY(C$14,2)=6,IdColor=7)</formula>
    </cfRule>
    <cfRule type="expression" dxfId="165" priority="549" stopIfTrue="1">
      <formula>AND(WEEKDAY(C$14,2)=7,IdColor=6)</formula>
    </cfRule>
    <cfRule type="expression" dxfId="164" priority="550" stopIfTrue="1">
      <formula>AND(WEEKDAY(C$14,2)=6,IdColor=6)</formula>
    </cfRule>
    <cfRule type="expression" dxfId="163" priority="551" stopIfTrue="1">
      <formula>AND(WEEKDAY(C$14,2)=6,IdColor=5)</formula>
    </cfRule>
    <cfRule type="expression" dxfId="162" priority="552" stopIfTrue="1">
      <formula>AND(WEEKDAY(C$14,2)=7,IdColor=5)</formula>
    </cfRule>
    <cfRule type="expression" dxfId="161" priority="553" stopIfTrue="1">
      <formula>AND(WEEKDAY(C$14,2)=6,IdColor=4)</formula>
    </cfRule>
    <cfRule type="expression" dxfId="160" priority="554" stopIfTrue="1">
      <formula>AND(WEEKDAY(C$14,2)=7,IdColor=4)</formula>
    </cfRule>
    <cfRule type="expression" dxfId="159" priority="555" stopIfTrue="1">
      <formula>AND(WEEKDAY(C$14,2)=7,IdColor=3)</formula>
    </cfRule>
    <cfRule type="expression" dxfId="158" priority="556" stopIfTrue="1">
      <formula>AND(WEEKDAY(C$14,2)=6,IdColor=3)</formula>
    </cfRule>
    <cfRule type="expression" dxfId="157" priority="557" stopIfTrue="1">
      <formula>AND(WEEKDAY(C$14,2)=6,IdColor=2)</formula>
    </cfRule>
    <cfRule type="expression" dxfId="156" priority="558" stopIfTrue="1">
      <formula>AND(WEEKDAY(C$14,2)=7,IdColor=2)</formula>
    </cfRule>
    <cfRule type="expression" dxfId="155" priority="559" stopIfTrue="1">
      <formula>AND(WEEKDAY(C$14,2)=7,IdColor=1)</formula>
    </cfRule>
    <cfRule type="expression" dxfId="154" priority="560" stopIfTrue="1">
      <formula>AND(WEEKDAY(C$14,2)=6,IdColor=1)</formula>
    </cfRule>
  </conditionalFormatting>
  <conditionalFormatting sqref="C6:AE8">
    <cfRule type="expression" dxfId="153" priority="561" stopIfTrue="1">
      <formula>AND(WEEKDAY(C$6,2)=6,IdColor=7)</formula>
    </cfRule>
    <cfRule type="expression" dxfId="152" priority="562" stopIfTrue="1">
      <formula>AND(WEEKDAY(C$6,2)=7,IdColor=7)</formula>
    </cfRule>
    <cfRule type="expression" dxfId="151" priority="563" stopIfTrue="1">
      <formula>AND(WEEKDAY(C$6,2)=7,IdColor=5)</formula>
    </cfRule>
    <cfRule type="expression" dxfId="150" priority="564" stopIfTrue="1">
      <formula>AND(WEEKDAY(C$6,2)=6,IdColor=5)</formula>
    </cfRule>
    <cfRule type="expression" dxfId="149" priority="565" stopIfTrue="1">
      <formula>AND(WEEKDAY(C$6,2)=7,IdColor=3)</formula>
    </cfRule>
    <cfRule type="expression" dxfId="148" priority="566" stopIfTrue="1">
      <formula>AND(WEEKDAY(C$6,2)=6,IdColor=3)</formula>
    </cfRule>
    <cfRule type="expression" dxfId="147" priority="567" stopIfTrue="1">
      <formula>AND(WEEKDAY(C$6,2)=6,IdColor=2)</formula>
    </cfRule>
    <cfRule type="expression" dxfId="146" priority="568" stopIfTrue="1">
      <formula>AND(WEEKDAY(C$6,2)=7,IdColor=2)</formula>
    </cfRule>
    <cfRule type="expression" dxfId="145" priority="569" stopIfTrue="1">
      <formula>AND(WEEKDAY(C$6,2)=7,IdColor=1)</formula>
    </cfRule>
    <cfRule type="expression" dxfId="144" priority="570" stopIfTrue="1">
      <formula>AND(WEEKDAY(C$6,2)=6,IdColor=1)</formula>
    </cfRule>
  </conditionalFormatting>
  <conditionalFormatting sqref="C2:AG4">
    <cfRule type="expression" dxfId="143" priority="571" stopIfTrue="1">
      <formula>AND(WEEKDAY(C$2,2)=6,IdColor=7)</formula>
    </cfRule>
    <cfRule type="expression" dxfId="142" priority="572" stopIfTrue="1">
      <formula>AND(WEEKDAY(C$2,2)=7,IdColor=7)</formula>
    </cfRule>
    <cfRule type="expression" dxfId="141" priority="573" stopIfTrue="1">
      <formula>AND(WEEKDAY(C$2,2)=6,IdColor=6)</formula>
    </cfRule>
    <cfRule type="expression" dxfId="140" priority="574" stopIfTrue="1">
      <formula>AND(WEEKDAY(C$2,2)=7,IdColor=6)</formula>
    </cfRule>
    <cfRule type="expression" dxfId="139" priority="575" stopIfTrue="1">
      <formula>AND(WEEKDAY(C$2,2)=6,IdColor=5)</formula>
    </cfRule>
    <cfRule type="expression" dxfId="138" priority="576" stopIfTrue="1">
      <formula>AND(WEEKDAY(C$2,2)=7,IdColor=5)</formula>
    </cfRule>
    <cfRule type="expression" dxfId="137" priority="577" stopIfTrue="1">
      <formula>AND(WEEKDAY(C$2,2)=6,IdColor=4)</formula>
    </cfRule>
    <cfRule type="expression" dxfId="136" priority="578" stopIfTrue="1">
      <formula>AND(WEEKDAY(C$2,2)=7,IdColor=4)</formula>
    </cfRule>
    <cfRule type="expression" dxfId="135" priority="579" stopIfTrue="1">
      <formula>AND(WEEKDAY(C$2,2)=7,IdColor=3)</formula>
    </cfRule>
    <cfRule type="expression" dxfId="134" priority="580" stopIfTrue="1">
      <formula>AND(WEEKDAY(C$2,2)=6,IdColor=3)</formula>
    </cfRule>
    <cfRule type="expression" dxfId="133" priority="581" stopIfTrue="1">
      <formula>AND(WEEKDAY(C$2,2)=6,IdColor=2)</formula>
    </cfRule>
    <cfRule type="expression" dxfId="132" priority="582" stopIfTrue="1">
      <formula>AND(WEEKDAY(C$2,2)=7,IdColor=2)</formula>
    </cfRule>
    <cfRule type="expression" dxfId="131" priority="583" stopIfTrue="1">
      <formula>AND(WEEKDAY(C$2,2)=7,IdColor=1)</formula>
    </cfRule>
    <cfRule type="expression" dxfId="130" priority="584" stopIfTrue="1">
      <formula>AND(WEEKDAY(C$2,2)=6,IdColor=1)</formula>
    </cfRule>
  </conditionalFormatting>
  <conditionalFormatting sqref="C6:AD8">
    <cfRule type="expression" dxfId="129" priority="585" stopIfTrue="1">
      <formula>AND(WEEKDAY(C$6,2)=6,IdColor=6)</formula>
    </cfRule>
    <cfRule type="expression" dxfId="128" priority="586" stopIfTrue="1">
      <formula>AND(WEEKDAY(C$6,2)=7,IdColor=6)</formula>
    </cfRule>
    <cfRule type="expression" dxfId="127" priority="587" stopIfTrue="1">
      <formula>AND(WEEKDAY(C$6,2)=6,IdColor=4)</formula>
    </cfRule>
    <cfRule type="expression" dxfId="126" priority="588" stopIfTrue="1">
      <formula>AND(WEEKDAY(C$6,2)=7,IdColor=4)</formula>
    </cfRule>
  </conditionalFormatting>
  <conditionalFormatting sqref="C10:AG12">
    <cfRule type="expression" dxfId="125" priority="590" stopIfTrue="1">
      <formula>AND(WEEKDAY(C$10,2)=6,IdColor=7)</formula>
    </cfRule>
    <cfRule type="expression" dxfId="124" priority="591" stopIfTrue="1">
      <formula>AND(WEEKDAY(C$10,2)=7,IdColor=7)</formula>
    </cfRule>
    <cfRule type="expression" dxfId="123" priority="592" stopIfTrue="1">
      <formula>AND(WEEKDAY(C$10,2)=6,IdColor=6)</formula>
    </cfRule>
    <cfRule type="expression" dxfId="122" priority="593" stopIfTrue="1">
      <formula>AND(WEEKDAY(C$10,2)=7,IdColor=6)</formula>
    </cfRule>
    <cfRule type="expression" dxfId="121" priority="594" stopIfTrue="1">
      <formula>AND(WEEKDAY(C$10,2)=7,IdColor=5)</formula>
    </cfRule>
    <cfRule type="expression" dxfId="120" priority="595" stopIfTrue="1">
      <formula>AND(WEEKDAY(C$10,2)=6,IdColor=5)</formula>
    </cfRule>
    <cfRule type="expression" dxfId="119" priority="596" stopIfTrue="1">
      <formula>AND(WEEKDAY(C$10,2)=6,IdColor=4)</formula>
    </cfRule>
    <cfRule type="expression" dxfId="118" priority="597" stopIfTrue="1">
      <formula>AND(WEEKDAY(C$10,2)=7,IdColor=4)</formula>
    </cfRule>
    <cfRule type="expression" dxfId="117" priority="598" stopIfTrue="1">
      <formula>AND(WEEKDAY(C$10,2)=7,IdColor=3)</formula>
    </cfRule>
    <cfRule type="expression" dxfId="116" priority="599" stopIfTrue="1">
      <formula>AND(WEEKDAY(C$10,2)=6,IdColor=3)</formula>
    </cfRule>
    <cfRule type="expression" dxfId="115" priority="600" stopIfTrue="1">
      <formula>AND(WEEKDAY(C$10,2)=6,IdColor=2)</formula>
    </cfRule>
    <cfRule type="expression" dxfId="114" priority="601" stopIfTrue="1">
      <formula>AND(WEEKDAY(C$10,2)=7,IdColor=2)</formula>
    </cfRule>
    <cfRule type="expression" dxfId="113" priority="602" stopIfTrue="1">
      <formula>AND(WEEKDAY(C$10,2)=7,IdColor=1)</formula>
    </cfRule>
    <cfRule type="expression" dxfId="112" priority="603" stopIfTrue="1">
      <formula>AND(WEEKDAY(C$10,2)=6,IdColor=1)</formula>
    </cfRule>
  </conditionalFormatting>
  <conditionalFormatting sqref="C18:AG20">
    <cfRule type="expression" dxfId="111" priority="604" stopIfTrue="1">
      <formula>AND(WEEKDAY(C$18,2)=7,IdColor=7)</formula>
    </cfRule>
    <cfRule type="expression" dxfId="110" priority="605" stopIfTrue="1">
      <formula>AND(WEEKDAY(C$18,2)=6,IdColor=7)</formula>
    </cfRule>
    <cfRule type="expression" dxfId="109" priority="606" stopIfTrue="1">
      <formula>AND(WEEKDAY(C$18,2)=7,IdColor=6)</formula>
    </cfRule>
    <cfRule type="expression" dxfId="108" priority="607" stopIfTrue="1">
      <formula>AND(WEEKDAY(C$18,2)=6,IdColor=6)</formula>
    </cfRule>
    <cfRule type="expression" dxfId="107" priority="608" stopIfTrue="1">
      <formula>AND(WEEKDAY(C$18,2)=6,IdColor=5)</formula>
    </cfRule>
    <cfRule type="expression" dxfId="106" priority="609" stopIfTrue="1">
      <formula>AND(WEEKDAY(C$18,2)=7,IdColor=5)</formula>
    </cfRule>
    <cfRule type="expression" dxfId="105" priority="610" stopIfTrue="1">
      <formula>AND(WEEKDAY(C$18,2)=6,IdColor=4)</formula>
    </cfRule>
    <cfRule type="expression" dxfId="104" priority="611" stopIfTrue="1">
      <formula>AND(WEEKDAY(C$18,2)=7,IdColor=4)</formula>
    </cfRule>
    <cfRule type="expression" dxfId="103" priority="612" stopIfTrue="1">
      <formula>AND(WEEKDAY(C$18,2)=7,IdColor=3)</formula>
    </cfRule>
    <cfRule type="expression" dxfId="102" priority="613" stopIfTrue="1">
      <formula>AND(WEEKDAY(C$18,2)=6,IdColor=3)</formula>
    </cfRule>
    <cfRule type="expression" dxfId="101" priority="614" stopIfTrue="1">
      <formula>AND(WEEKDAY(C$18,2)=6,IdColor=2)</formula>
    </cfRule>
    <cfRule type="expression" dxfId="100" priority="615" stopIfTrue="1">
      <formula>AND(WEEKDAY(C$18,2)=7,IdColor=2)</formula>
    </cfRule>
    <cfRule type="expression" dxfId="99" priority="616" stopIfTrue="1">
      <formula>AND(WEEKDAY(C$18,2)=7,IdColor=1)</formula>
    </cfRule>
    <cfRule type="expression" dxfId="98" priority="617" stopIfTrue="1">
      <formula>AND(WEEKDAY(C$18,2)=6,IdColor=1)</formula>
    </cfRule>
  </conditionalFormatting>
  <conditionalFormatting sqref="C22:AF24">
    <cfRule type="expression" dxfId="97" priority="618" stopIfTrue="1">
      <formula>AND(WEEKDAY(C$22,2)=6,IdColor=7)</formula>
    </cfRule>
    <cfRule type="expression" dxfId="96" priority="619" stopIfTrue="1">
      <formula>AND(WEEKDAY(C$22,2)=7,IdColor=7)</formula>
    </cfRule>
    <cfRule type="expression" dxfId="95" priority="620" stopIfTrue="1">
      <formula>AND(WEEKDAY(C$22,2)=6,IdColor=6)</formula>
    </cfRule>
    <cfRule type="expression" dxfId="94" priority="621" stopIfTrue="1">
      <formula>AND(WEEKDAY(C$22,2)=7,IdColor=6)</formula>
    </cfRule>
    <cfRule type="expression" dxfId="93" priority="622" stopIfTrue="1">
      <formula>AND(WEEKDAY(C$22,2)=6,IdColor=5)</formula>
    </cfRule>
    <cfRule type="expression" dxfId="92" priority="623" stopIfTrue="1">
      <formula>AND(WEEKDAY(C$22,2)=7,IdColor=5)</formula>
    </cfRule>
    <cfRule type="expression" dxfId="91" priority="624" stopIfTrue="1">
      <formula>AND(WEEKDAY(C$22,2)=6,IdColor=4)</formula>
    </cfRule>
    <cfRule type="expression" dxfId="90" priority="625" stopIfTrue="1">
      <formula>AND(WEEKDAY(C$22,2)=7,IdColor=4)</formula>
    </cfRule>
    <cfRule type="expression" dxfId="89" priority="626" stopIfTrue="1">
      <formula>AND(WEEKDAY(C$22,2)=7,IdColor=3)</formula>
    </cfRule>
    <cfRule type="expression" dxfId="88" priority="627" stopIfTrue="1">
      <formula>AND(WEEKDAY(C$22,2)=6,IdColor=3)</formula>
    </cfRule>
    <cfRule type="expression" dxfId="87" priority="628" stopIfTrue="1">
      <formula>AND(WEEKDAY(C$22,2)=6,IdColor=2)</formula>
    </cfRule>
    <cfRule type="expression" dxfId="86" priority="629" stopIfTrue="1">
      <formula>AND(WEEKDAY(C$22,2)=7,IdColor=2)</formula>
    </cfRule>
    <cfRule type="expression" dxfId="85" priority="630" stopIfTrue="1">
      <formula>AND(WEEKDAY(C$22,2)=6,IdColor=1)</formula>
    </cfRule>
    <cfRule type="expression" dxfId="84" priority="589" stopIfTrue="1">
      <formula>AND(WEEKDAY(C$22,2)=7,IdColor=1)</formula>
    </cfRule>
  </conditionalFormatting>
  <conditionalFormatting sqref="C26:AG28">
    <cfRule type="expression" dxfId="83" priority="631" stopIfTrue="1">
      <formula>AND(WEEKDAY(C$26,2)=6,IdColor=7)</formula>
    </cfRule>
    <cfRule type="expression" dxfId="82" priority="632" stopIfTrue="1">
      <formula>AND(WEEKDAY(C$26,2)=7,IdColor=7)</formula>
    </cfRule>
    <cfRule type="expression" dxfId="81" priority="633" stopIfTrue="1">
      <formula>AND(WEEKDAY(C$26,2)=6,IdColor=6)</formula>
    </cfRule>
    <cfRule type="expression" dxfId="80" priority="634" stopIfTrue="1">
      <formula>AND(WEEKDAY(C$26,2)=7,IdColor=6)</formula>
    </cfRule>
    <cfRule type="expression" dxfId="79" priority="635" stopIfTrue="1">
      <formula>AND(WEEKDAY(C$26,2)=6,IdColor=5)</formula>
    </cfRule>
    <cfRule type="expression" dxfId="78" priority="636" stopIfTrue="1">
      <formula>AND(WEEKDAY(C$26,2)=7,IdColor=5)</formula>
    </cfRule>
    <cfRule type="expression" dxfId="77" priority="637" stopIfTrue="1">
      <formula>AND(WEEKDAY(C$26,2)=6,IdColor=4)</formula>
    </cfRule>
    <cfRule type="expression" dxfId="76" priority="638" stopIfTrue="1">
      <formula>AND(WEEKDAY(C$26,2)=7,IdColor=4)</formula>
    </cfRule>
    <cfRule type="expression" dxfId="75" priority="639" stopIfTrue="1">
      <formula>AND(WEEKDAY(C$26,2)=7,IdColor=3)</formula>
    </cfRule>
    <cfRule type="expression" dxfId="74" priority="640" stopIfTrue="1">
      <formula>AND(WEEKDAY(C$26,2)=6,IdColor=3)</formula>
    </cfRule>
    <cfRule type="expression" dxfId="73" priority="641" stopIfTrue="1">
      <formula>AND(WEEKDAY(C$26,2)=6,IdColor=2)</formula>
    </cfRule>
    <cfRule type="expression" dxfId="72" priority="642" stopIfTrue="1">
      <formula>AND(WEEKDAY(C$26,2)=7,IdColor=2)</formula>
    </cfRule>
    <cfRule type="expression" dxfId="71" priority="643" stopIfTrue="1">
      <formula>AND(WEEKDAY(C$26,2)=7,IdColor=1)</formula>
    </cfRule>
    <cfRule type="expression" dxfId="70" priority="644" stopIfTrue="1">
      <formula>AND(WEEKDAY(C$26,2)=6,IdColor=1)</formula>
    </cfRule>
  </conditionalFormatting>
  <conditionalFormatting sqref="C30:AG32">
    <cfRule type="expression" dxfId="69" priority="645" stopIfTrue="1">
      <formula>AND(WEEKDAY(C$30,2)=6,IdColor=7)</formula>
    </cfRule>
    <cfRule type="expression" dxfId="68" priority="646" stopIfTrue="1">
      <formula>AND(WEEKDAY(C$30,2)=7,IdColor=7)</formula>
    </cfRule>
    <cfRule type="expression" dxfId="67" priority="647" stopIfTrue="1">
      <formula>AND(WEEKDAY(C$30,2)=6,IdColor=6)</formula>
    </cfRule>
    <cfRule type="expression" dxfId="66" priority="648" stopIfTrue="1">
      <formula>AND(WEEKDAY(C$30,2)=7,IdColor=6)</formula>
    </cfRule>
    <cfRule type="expression" dxfId="65" priority="649" stopIfTrue="1">
      <formula>AND(WEEKDAY(C$30,2)=6,IdColor=5)</formula>
    </cfRule>
    <cfRule type="expression" dxfId="64" priority="650" stopIfTrue="1">
      <formula>AND(WEEKDAY(C$30,2)=7,IdColor=5)</formula>
    </cfRule>
    <cfRule type="expression" dxfId="63" priority="651" stopIfTrue="1">
      <formula>AND(WEEKDAY(C$30,2)=6,IdColor=4)</formula>
    </cfRule>
    <cfRule type="expression" dxfId="62" priority="652" stopIfTrue="1">
      <formula>AND(WEEKDAY(C$30,2)=7,IdColor=4)</formula>
    </cfRule>
    <cfRule type="expression" dxfId="61" priority="653" stopIfTrue="1">
      <formula>AND(WEEKDAY(C$30,2)=7,IdColor=3)</formula>
    </cfRule>
    <cfRule type="expression" dxfId="60" priority="654" stopIfTrue="1">
      <formula>AND(WEEKDAY(C$30,2)=6,IdColor=3)</formula>
    </cfRule>
    <cfRule type="expression" dxfId="59" priority="655" stopIfTrue="1">
      <formula>AND(WEEKDAY(C$30,2)=6,IdColor=2)</formula>
    </cfRule>
    <cfRule type="expression" dxfId="58" priority="656" stopIfTrue="1">
      <formula>AND(WEEKDAY(C$30,2)=7,IdColor=2)</formula>
    </cfRule>
    <cfRule type="expression" dxfId="57" priority="657" stopIfTrue="1">
      <formula>AND(WEEKDAY(C$30,2)=7,IdColor=1)</formula>
    </cfRule>
    <cfRule type="expression" dxfId="56" priority="658" stopIfTrue="1">
      <formula>AND(WEEKDAY(C$30,2)=6,IdColor=1)</formula>
    </cfRule>
  </conditionalFormatting>
  <conditionalFormatting sqref="C34:AF36">
    <cfRule type="expression" dxfId="55" priority="659" stopIfTrue="1">
      <formula>AND(WEEKDAY(C$34,2)=6,IdColor=7)</formula>
    </cfRule>
    <cfRule type="expression" dxfId="54" priority="660" stopIfTrue="1">
      <formula>AND(WEEKDAY(C$34,2)=7,IdColor=7)</formula>
    </cfRule>
    <cfRule type="expression" dxfId="53" priority="661" stopIfTrue="1">
      <formula>AND(WEEKDAY(C$34,2)=6,IdColor=6)</formula>
    </cfRule>
    <cfRule type="expression" dxfId="52" priority="662" stopIfTrue="1">
      <formula>AND(WEEKDAY(C$34,2)=7,IdColor=6)</formula>
    </cfRule>
    <cfRule type="expression" dxfId="51" priority="663" stopIfTrue="1">
      <formula>AND(WEEKDAY(C$34,2)=6,IdColor=5)</formula>
    </cfRule>
    <cfRule type="expression" dxfId="50" priority="664" stopIfTrue="1">
      <formula>AND(WEEKDAY(C$34,2)=7,IdColor=5)</formula>
    </cfRule>
    <cfRule type="expression" dxfId="49" priority="665" stopIfTrue="1">
      <formula>AND(WEEKDAY(C$34,2)=6,IdColor=4)</formula>
    </cfRule>
    <cfRule type="expression" dxfId="48" priority="666" stopIfTrue="1">
      <formula>AND(WEEKDAY(C$34,2)=7,IdColor=4)</formula>
    </cfRule>
    <cfRule type="expression" dxfId="47" priority="667" stopIfTrue="1">
      <formula>AND(WEEKDAY(C$34,2)=7,IdColor=3)</formula>
    </cfRule>
    <cfRule type="expression" dxfId="46" priority="668" stopIfTrue="1">
      <formula>AND(WEEKDAY(C$34,2)=6,IdColor=3)</formula>
    </cfRule>
    <cfRule type="expression" dxfId="45" priority="669" stopIfTrue="1">
      <formula>AND(WEEKDAY(C$34,2)=6,IdColor=2)</formula>
    </cfRule>
    <cfRule type="expression" dxfId="44" priority="670" stopIfTrue="1">
      <formula>AND(WEEKDAY(C$34,2)=7,IdColor=2)</formula>
    </cfRule>
    <cfRule type="expression" dxfId="43" priority="671" stopIfTrue="1">
      <formula>AND(WEEKDAY(C$34,2)=7,IdColor=1)</formula>
    </cfRule>
    <cfRule type="expression" dxfId="42" priority="672" stopIfTrue="1">
      <formula>AND(WEEKDAY(C$34,2)=6,IdColor=1)</formula>
    </cfRule>
  </conditionalFormatting>
  <conditionalFormatting sqref="C38:AG40">
    <cfRule type="expression" dxfId="41" priority="673" stopIfTrue="1">
      <formula>AND(WEEKDAY(C$38,2)=6,IdColor=7)</formula>
    </cfRule>
    <cfRule type="expression" dxfId="40" priority="674" stopIfTrue="1">
      <formula>AND(WEEKDAY(C$38,2)=7,IdColor=7)</formula>
    </cfRule>
    <cfRule type="expression" dxfId="39" priority="675" stopIfTrue="1">
      <formula>AND(WEEKDAY(C$38,2)=6,IdColor=6)</formula>
    </cfRule>
    <cfRule type="expression" dxfId="38" priority="676" stopIfTrue="1">
      <formula>AND(WEEKDAY(C$38,2)=7,IdColor=6)</formula>
    </cfRule>
    <cfRule type="expression" dxfId="37" priority="677" stopIfTrue="1">
      <formula>AND(WEEKDAY(C$38,2)=6,IdColor=5)</formula>
    </cfRule>
    <cfRule type="expression" dxfId="36" priority="678" stopIfTrue="1">
      <formula>AND(WEEKDAY(C$38,2)=7,IdColor=5)</formula>
    </cfRule>
    <cfRule type="expression" dxfId="35" priority="679" stopIfTrue="1">
      <formula>AND(WEEKDAY(C$38,2)=6,IdColor=4)</formula>
    </cfRule>
    <cfRule type="expression" dxfId="34" priority="680" stopIfTrue="1">
      <formula>AND(WEEKDAY(C$38,2)=7,IdColor=4)</formula>
    </cfRule>
    <cfRule type="expression" dxfId="33" priority="681" stopIfTrue="1">
      <formula>AND(WEEKDAY(C$38,2)=7,IdColor=3)</formula>
    </cfRule>
    <cfRule type="expression" dxfId="32" priority="682" stopIfTrue="1">
      <formula>AND(WEEKDAY(C$38,2)=6,IdColor=3)</formula>
    </cfRule>
    <cfRule type="expression" dxfId="31" priority="683" stopIfTrue="1">
      <formula>AND(WEEKDAY(C$38,2)=6,IdColor=2)</formula>
    </cfRule>
    <cfRule type="expression" dxfId="30" priority="684" stopIfTrue="1">
      <formula>AND(WEEKDAY(C$38,2)=7,IdColor=2)</formula>
    </cfRule>
    <cfRule type="expression" dxfId="29" priority="685" stopIfTrue="1">
      <formula>AND(WEEKDAY(C$38,2)=7,IdColor=1)</formula>
    </cfRule>
    <cfRule type="expression" dxfId="28" priority="686" stopIfTrue="1">
      <formula>AND(WEEKDAY(C$38,2)=6,IdColor=1)</formula>
    </cfRule>
  </conditionalFormatting>
  <conditionalFormatting sqref="C42:AF44">
    <cfRule type="expression" dxfId="27" priority="687" stopIfTrue="1">
      <formula>AND(WEEKDAY(C$42,2)=6,IdColor=7)</formula>
    </cfRule>
    <cfRule type="expression" dxfId="26" priority="688" stopIfTrue="1">
      <formula>AND(WEEKDAY(C$42,2)=7,IdColor=7)</formula>
    </cfRule>
    <cfRule type="expression" dxfId="25" priority="689" stopIfTrue="1">
      <formula>AND(WEEKDAY(C$42,2)=6,IdColor=6)</formula>
    </cfRule>
    <cfRule type="expression" dxfId="24" priority="690" stopIfTrue="1">
      <formula>AND(WEEKDAY(C$42,2)=7,IdColor=6)</formula>
    </cfRule>
    <cfRule type="expression" dxfId="23" priority="691" stopIfTrue="1">
      <formula>AND(WEEKDAY(C$42,2)=6,IdColor=5)</formula>
    </cfRule>
    <cfRule type="expression" dxfId="22" priority="692" stopIfTrue="1">
      <formula>AND(WEEKDAY(C$42,2)=7,IdColor=5)</formula>
    </cfRule>
    <cfRule type="expression" dxfId="21" priority="693" stopIfTrue="1">
      <formula>AND(WEEKDAY(C$42,2)=6,IdColor=4)</formula>
    </cfRule>
    <cfRule type="expression" dxfId="20" priority="694" stopIfTrue="1">
      <formula>AND(WEEKDAY(C$42,2)=7,IdColor=4)</formula>
    </cfRule>
    <cfRule type="expression" dxfId="19" priority="695" stopIfTrue="1">
      <formula>AND(WEEKDAY(C$42,2)=7,IdColor=3)</formula>
    </cfRule>
    <cfRule type="expression" dxfId="18" priority="696" stopIfTrue="1">
      <formula>AND(WEEKDAY(C$42,2)=6,IdColor=3)</formula>
    </cfRule>
    <cfRule type="expression" dxfId="17" priority="697" stopIfTrue="1">
      <formula>AND(WEEKDAY(C$42,2)=6,IdColor=2)</formula>
    </cfRule>
    <cfRule type="expression" dxfId="16" priority="698" stopIfTrue="1">
      <formula>AND(WEEKDAY(C$42,2)=7,IdColor=2)</formula>
    </cfRule>
    <cfRule type="expression" dxfId="15" priority="699" stopIfTrue="1">
      <formula>AND(WEEKDAY(C$42,2)=7,IdColor=1)</formula>
    </cfRule>
    <cfRule type="expression" dxfId="14" priority="700" stopIfTrue="1">
      <formula>AND(WEEKDAY(C$42,2)=6,IdColor=1)</formula>
    </cfRule>
  </conditionalFormatting>
  <conditionalFormatting sqref="C46:AG48">
    <cfRule type="expression" dxfId="13" priority="701" stopIfTrue="1">
      <formula>AND(WEEKDAY(C$46,2)=6,IdColor=7)</formula>
    </cfRule>
    <cfRule type="expression" dxfId="12" priority="702" stopIfTrue="1">
      <formula>AND(WEEKDAY(C$46,2)=7,IdColor=7)</formula>
    </cfRule>
    <cfRule type="expression" dxfId="11" priority="703" stopIfTrue="1">
      <formula>AND(WEEKDAY(C$46,2)=6,IdColor=6)</formula>
    </cfRule>
    <cfRule type="expression" dxfId="10" priority="704" stopIfTrue="1">
      <formula>AND(WEEKDAY(C$46,2)=7,IdColor=6)</formula>
    </cfRule>
    <cfRule type="expression" dxfId="9" priority="705" stopIfTrue="1">
      <formula>AND(WEEKDAY(C$46,2)=6,IdColor=5)</formula>
    </cfRule>
    <cfRule type="expression" dxfId="8" priority="706" stopIfTrue="1">
      <formula>AND(WEEKDAY(C$46,2)=7,IdColor=5)</formula>
    </cfRule>
    <cfRule type="expression" dxfId="7" priority="707" stopIfTrue="1">
      <formula>AND(WEEKDAY(C$46,2)=6,IdColor=4)</formula>
    </cfRule>
    <cfRule type="expression" dxfId="6" priority="708" stopIfTrue="1">
      <formula>AND(WEEKDAY(C$46,2)=7,IdColor=4)</formula>
    </cfRule>
    <cfRule type="expression" dxfId="5" priority="709" stopIfTrue="1">
      <formula>AND(WEEKDAY(C$46,2)=7,IdColor=3)</formula>
    </cfRule>
    <cfRule type="expression" dxfId="4" priority="710" stopIfTrue="1">
      <formula>AND(WEEKDAY(C$46,2)=6,IdColor=3)</formula>
    </cfRule>
    <cfRule type="expression" dxfId="3" priority="711" stopIfTrue="1">
      <formula>AND(WEEKDAY(C$46,2)=6,IdColor=2)</formula>
    </cfRule>
    <cfRule type="expression" dxfId="2" priority="712" stopIfTrue="1">
      <formula>AND(WEEKDAY(C$46,2)=7,IdColor=2)</formula>
    </cfRule>
    <cfRule type="expression" dxfId="1" priority="713" stopIfTrue="1">
      <formula>AND(WEEKDAY(C$46,2)=7,IdColor=1)</formula>
    </cfRule>
    <cfRule type="expression" dxfId="0" priority="714" stopIfTrue="1">
      <formula>AND(WEEKDAY(C$46,2)=6,IdColor=1)</formula>
    </cfRule>
  </conditionalFormatting>
  <hyperlinks>
    <hyperlink ref="AJ34" r:id="rId1"/>
  </hyperlinks>
  <pageMargins left="0.28999999999999998" right="0.18" top="0.31" bottom="0.32" header="0.25" footer="0.23"/>
  <pageSetup paperSize="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Drop Down 1">
              <controlPr defaultSize="0" autoLine="0" autoPict="0">
                <anchor moveWithCells="1">
                  <from>
                    <xdr:col>38</xdr:col>
                    <xdr:colOff>161925</xdr:colOff>
                    <xdr:row>22</xdr:row>
                    <xdr:rowOff>133350</xdr:rowOff>
                  </from>
                  <to>
                    <xdr:col>40</xdr:col>
                    <xdr:colOff>581025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Drop Down 2">
              <controlPr defaultSize="0" autoLine="0" autoPict="0">
                <anchor moveWithCells="1">
                  <from>
                    <xdr:col>38</xdr:col>
                    <xdr:colOff>85725</xdr:colOff>
                    <xdr:row>4</xdr:row>
                    <xdr:rowOff>38100</xdr:rowOff>
                  </from>
                  <to>
                    <xdr:col>40</xdr:col>
                    <xdr:colOff>581025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38</xdr:col>
                    <xdr:colOff>133350</xdr:colOff>
                    <xdr:row>11</xdr:row>
                    <xdr:rowOff>0</xdr:rowOff>
                  </from>
                  <to>
                    <xdr:col>40</xdr:col>
                    <xdr:colOff>447675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selection activeCell="I16" sqref="I16"/>
    </sheetView>
  </sheetViews>
  <sheetFormatPr baseColWidth="10" defaultRowHeight="15" x14ac:dyDescent="0.25"/>
  <cols>
    <col min="2" max="2" width="44.42578125" style="17" bestFit="1" customWidth="1"/>
    <col min="3" max="3" width="15.42578125" style="17" bestFit="1" customWidth="1"/>
    <col min="9" max="9" width="22.42578125" bestFit="1" customWidth="1"/>
  </cols>
  <sheetData>
    <row r="1" spans="1:10" x14ac:dyDescent="0.25">
      <c r="A1" s="24" t="s">
        <v>0</v>
      </c>
      <c r="B1" s="24" t="s">
        <v>1</v>
      </c>
      <c r="C1" s="24" t="s">
        <v>2</v>
      </c>
      <c r="E1" s="22" t="s">
        <v>33</v>
      </c>
      <c r="F1" s="22" t="s">
        <v>2</v>
      </c>
    </row>
    <row r="2" spans="1:10" x14ac:dyDescent="0.25">
      <c r="A2" s="26">
        <v>1</v>
      </c>
      <c r="B2" s="28" t="s">
        <v>35</v>
      </c>
      <c r="C2" s="29">
        <v>436</v>
      </c>
      <c r="E2" s="22">
        <v>16</v>
      </c>
      <c r="F2" s="22" t="str">
        <f>VLOOKUP(E2,A2:C78,3,0)</f>
        <v>c0a</v>
      </c>
    </row>
    <row r="3" spans="1:10" x14ac:dyDescent="0.25">
      <c r="A3" s="26">
        <v>2</v>
      </c>
      <c r="B3" s="28" t="s">
        <v>36</v>
      </c>
      <c r="C3" s="29" t="s">
        <v>8</v>
      </c>
    </row>
    <row r="4" spans="1:10" x14ac:dyDescent="0.25">
      <c r="A4" s="26">
        <v>3</v>
      </c>
      <c r="B4" s="28" t="s">
        <v>46</v>
      </c>
      <c r="C4" s="29">
        <v>407</v>
      </c>
    </row>
    <row r="5" spans="1:10" x14ac:dyDescent="0.25">
      <c r="A5" s="26">
        <v>4</v>
      </c>
      <c r="B5" s="28" t="s">
        <v>37</v>
      </c>
      <c r="C5" s="29">
        <v>401</v>
      </c>
    </row>
    <row r="6" spans="1:10" x14ac:dyDescent="0.25">
      <c r="A6" s="26">
        <v>5</v>
      </c>
      <c r="B6" s="28" t="s">
        <v>38</v>
      </c>
      <c r="C6" s="29" t="s">
        <v>9</v>
      </c>
    </row>
    <row r="7" spans="1:10" x14ac:dyDescent="0.25">
      <c r="A7" s="26">
        <v>6</v>
      </c>
      <c r="B7" s="28" t="s">
        <v>40</v>
      </c>
      <c r="C7" s="29">
        <v>445</v>
      </c>
    </row>
    <row r="8" spans="1:10" x14ac:dyDescent="0.25">
      <c r="A8" s="26">
        <v>7</v>
      </c>
      <c r="B8" s="28" t="s">
        <v>43</v>
      </c>
      <c r="C8" s="29">
        <v>423</v>
      </c>
      <c r="E8" s="24" t="s">
        <v>0</v>
      </c>
      <c r="F8" s="24" t="s">
        <v>108</v>
      </c>
      <c r="H8" s="24" t="s">
        <v>0</v>
      </c>
      <c r="I8" s="24" t="s">
        <v>110</v>
      </c>
      <c r="J8" s="16"/>
    </row>
    <row r="9" spans="1:10" x14ac:dyDescent="0.25">
      <c r="A9" s="26">
        <v>8</v>
      </c>
      <c r="B9" s="28" t="s">
        <v>42</v>
      </c>
      <c r="C9" s="29">
        <v>455</v>
      </c>
      <c r="E9" s="25">
        <v>1</v>
      </c>
      <c r="F9" s="25">
        <v>2011</v>
      </c>
      <c r="H9" s="25">
        <v>1</v>
      </c>
      <c r="I9" s="26" t="s">
        <v>112</v>
      </c>
      <c r="J9" s="4"/>
    </row>
    <row r="10" spans="1:10" x14ac:dyDescent="0.25">
      <c r="A10" s="26">
        <v>9</v>
      </c>
      <c r="B10" s="28" t="s">
        <v>41</v>
      </c>
      <c r="C10" s="29">
        <v>402</v>
      </c>
      <c r="E10" s="25">
        <v>2</v>
      </c>
      <c r="F10" s="25">
        <v>2012</v>
      </c>
      <c r="H10" s="27">
        <v>2</v>
      </c>
      <c r="I10" s="26" t="s">
        <v>113</v>
      </c>
      <c r="J10" s="16"/>
    </row>
    <row r="11" spans="1:10" x14ac:dyDescent="0.25">
      <c r="A11" s="26">
        <v>10</v>
      </c>
      <c r="B11" s="28" t="s">
        <v>44</v>
      </c>
      <c r="C11" s="29">
        <v>403</v>
      </c>
      <c r="E11" s="25">
        <v>3</v>
      </c>
      <c r="F11" s="25">
        <v>2013</v>
      </c>
      <c r="H11" s="25">
        <v>3</v>
      </c>
      <c r="I11" s="26" t="s">
        <v>114</v>
      </c>
      <c r="J11" s="16"/>
    </row>
    <row r="12" spans="1:10" x14ac:dyDescent="0.25">
      <c r="A12" s="26">
        <v>11</v>
      </c>
      <c r="B12" s="28" t="s">
        <v>47</v>
      </c>
      <c r="C12" s="29">
        <v>405</v>
      </c>
      <c r="E12" s="25">
        <v>4</v>
      </c>
      <c r="F12" s="25">
        <v>2014</v>
      </c>
      <c r="H12" s="27">
        <v>4</v>
      </c>
      <c r="I12" s="26" t="s">
        <v>115</v>
      </c>
      <c r="J12" s="16"/>
    </row>
    <row r="13" spans="1:10" x14ac:dyDescent="0.25">
      <c r="A13" s="26">
        <v>12</v>
      </c>
      <c r="B13" s="28" t="s">
        <v>45</v>
      </c>
      <c r="C13" s="29">
        <v>404</v>
      </c>
      <c r="E13" s="25">
        <v>5</v>
      </c>
      <c r="F13" s="25">
        <v>2015</v>
      </c>
      <c r="H13" s="25">
        <v>5</v>
      </c>
      <c r="I13" s="26" t="s">
        <v>116</v>
      </c>
      <c r="J13" s="4"/>
    </row>
    <row r="14" spans="1:10" x14ac:dyDescent="0.25">
      <c r="A14" s="26">
        <v>13</v>
      </c>
      <c r="B14" s="28" t="s">
        <v>48</v>
      </c>
      <c r="C14" s="29">
        <v>412</v>
      </c>
      <c r="E14" s="25">
        <v>6</v>
      </c>
      <c r="F14" s="25">
        <v>2016</v>
      </c>
      <c r="H14" s="27">
        <v>6</v>
      </c>
      <c r="I14" s="26" t="s">
        <v>117</v>
      </c>
      <c r="J14" s="16"/>
    </row>
    <row r="15" spans="1:10" x14ac:dyDescent="0.25">
      <c r="A15" s="26">
        <v>14</v>
      </c>
      <c r="B15" s="28" t="s">
        <v>49</v>
      </c>
      <c r="C15" s="29" t="s">
        <v>10</v>
      </c>
      <c r="E15" s="25">
        <v>7</v>
      </c>
      <c r="F15" s="25">
        <v>2017</v>
      </c>
      <c r="H15" s="25">
        <v>7</v>
      </c>
      <c r="I15" s="26" t="s">
        <v>118</v>
      </c>
    </row>
    <row r="16" spans="1:10" x14ac:dyDescent="0.25">
      <c r="A16" s="26">
        <v>15</v>
      </c>
      <c r="B16" s="28" t="s">
        <v>50</v>
      </c>
      <c r="C16" s="29">
        <v>406</v>
      </c>
      <c r="E16" s="25">
        <v>8</v>
      </c>
      <c r="F16" s="25">
        <v>2018</v>
      </c>
    </row>
    <row r="17" spans="1:9" x14ac:dyDescent="0.25">
      <c r="A17" s="26">
        <v>16</v>
      </c>
      <c r="B17" s="28" t="s">
        <v>51</v>
      </c>
      <c r="C17" s="29" t="s">
        <v>27</v>
      </c>
      <c r="E17" s="25">
        <v>9</v>
      </c>
      <c r="F17" s="25">
        <v>2019</v>
      </c>
      <c r="H17" s="24" t="s">
        <v>111</v>
      </c>
      <c r="I17" s="30"/>
    </row>
    <row r="18" spans="1:9" x14ac:dyDescent="0.25">
      <c r="A18" s="26">
        <v>17</v>
      </c>
      <c r="B18" s="28" t="s">
        <v>52</v>
      </c>
      <c r="C18" s="29">
        <v>425</v>
      </c>
      <c r="E18" s="25">
        <v>10</v>
      </c>
      <c r="F18" s="25">
        <v>2020</v>
      </c>
      <c r="H18" s="25">
        <v>1</v>
      </c>
      <c r="I18" s="31"/>
    </row>
    <row r="19" spans="1:9" x14ac:dyDescent="0.25">
      <c r="A19" s="26">
        <v>18</v>
      </c>
      <c r="B19" s="28" t="s">
        <v>53</v>
      </c>
      <c r="C19" s="29">
        <v>438</v>
      </c>
    </row>
    <row r="20" spans="1:9" x14ac:dyDescent="0.25">
      <c r="A20" s="26">
        <v>19</v>
      </c>
      <c r="B20" s="28" t="s">
        <v>54</v>
      </c>
      <c r="C20" s="29" t="s">
        <v>11</v>
      </c>
      <c r="E20" s="24" t="s">
        <v>109</v>
      </c>
      <c r="F20" s="24" t="s">
        <v>108</v>
      </c>
    </row>
    <row r="21" spans="1:9" x14ac:dyDescent="0.25">
      <c r="A21" s="26">
        <v>20</v>
      </c>
      <c r="B21" s="28" t="s">
        <v>55</v>
      </c>
      <c r="C21" s="29" t="s">
        <v>12</v>
      </c>
      <c r="E21" s="24">
        <v>3</v>
      </c>
      <c r="F21" s="24">
        <f>VLOOKUP(E21,E9:F18,2,0)</f>
        <v>2013</v>
      </c>
    </row>
    <row r="22" spans="1:9" x14ac:dyDescent="0.25">
      <c r="A22" s="26">
        <v>21</v>
      </c>
      <c r="B22" s="28" t="s">
        <v>56</v>
      </c>
      <c r="C22" s="29">
        <v>462</v>
      </c>
    </row>
    <row r="23" spans="1:9" x14ac:dyDescent="0.25">
      <c r="A23" s="26">
        <v>22</v>
      </c>
      <c r="B23" s="28" t="s">
        <v>57</v>
      </c>
      <c r="C23" s="29">
        <v>452</v>
      </c>
    </row>
    <row r="24" spans="1:9" x14ac:dyDescent="0.25">
      <c r="A24" s="26">
        <v>23</v>
      </c>
      <c r="B24" s="28" t="s">
        <v>58</v>
      </c>
      <c r="C24" s="29">
        <v>456</v>
      </c>
    </row>
    <row r="25" spans="1:9" x14ac:dyDescent="0.25">
      <c r="A25" s="26">
        <v>24</v>
      </c>
      <c r="B25" s="28" t="s">
        <v>59</v>
      </c>
      <c r="C25" s="29">
        <v>437</v>
      </c>
    </row>
    <row r="26" spans="1:9" x14ac:dyDescent="0.25">
      <c r="A26" s="26">
        <v>25</v>
      </c>
      <c r="B26" s="28" t="s">
        <v>60</v>
      </c>
      <c r="C26" s="29">
        <v>408</v>
      </c>
    </row>
    <row r="27" spans="1:9" x14ac:dyDescent="0.25">
      <c r="A27" s="26">
        <v>26</v>
      </c>
      <c r="B27" s="28" t="s">
        <v>61</v>
      </c>
      <c r="C27" s="29">
        <v>447</v>
      </c>
    </row>
    <row r="28" spans="1:9" x14ac:dyDescent="0.25">
      <c r="A28" s="26">
        <v>27</v>
      </c>
      <c r="B28" s="28" t="s">
        <v>62</v>
      </c>
      <c r="C28" s="29" t="s">
        <v>16</v>
      </c>
    </row>
    <row r="29" spans="1:9" x14ac:dyDescent="0.25">
      <c r="A29" s="26">
        <v>28</v>
      </c>
      <c r="B29" s="28" t="s">
        <v>63</v>
      </c>
      <c r="C29" s="29">
        <v>439</v>
      </c>
    </row>
    <row r="30" spans="1:9" x14ac:dyDescent="0.25">
      <c r="A30" s="26">
        <v>29</v>
      </c>
      <c r="B30" s="28" t="s">
        <v>64</v>
      </c>
      <c r="C30" s="29">
        <v>413</v>
      </c>
    </row>
    <row r="31" spans="1:9" x14ac:dyDescent="0.25">
      <c r="A31" s="26">
        <v>30</v>
      </c>
      <c r="B31" s="28" t="s">
        <v>65</v>
      </c>
      <c r="C31" s="29" t="s">
        <v>17</v>
      </c>
    </row>
    <row r="32" spans="1:9" x14ac:dyDescent="0.25">
      <c r="A32" s="26">
        <v>31</v>
      </c>
      <c r="B32" s="28" t="s">
        <v>66</v>
      </c>
      <c r="C32" s="29">
        <v>421</v>
      </c>
    </row>
    <row r="33" spans="1:3" x14ac:dyDescent="0.25">
      <c r="A33" s="26">
        <v>32</v>
      </c>
      <c r="B33" s="28" t="s">
        <v>67</v>
      </c>
      <c r="C33" s="29">
        <v>409</v>
      </c>
    </row>
    <row r="34" spans="1:3" x14ac:dyDescent="0.25">
      <c r="A34" s="26">
        <v>33</v>
      </c>
      <c r="B34" s="28" t="s">
        <v>68</v>
      </c>
      <c r="C34" s="29" t="s">
        <v>18</v>
      </c>
    </row>
    <row r="35" spans="1:3" x14ac:dyDescent="0.25">
      <c r="A35" s="26">
        <v>34</v>
      </c>
      <c r="B35" s="28" t="s">
        <v>69</v>
      </c>
      <c r="C35" s="29">
        <v>410</v>
      </c>
    </row>
    <row r="36" spans="1:3" x14ac:dyDescent="0.25">
      <c r="A36" s="26">
        <v>35</v>
      </c>
      <c r="B36" s="28" t="s">
        <v>7</v>
      </c>
      <c r="C36" s="29">
        <v>810</v>
      </c>
    </row>
    <row r="37" spans="1:3" x14ac:dyDescent="0.25">
      <c r="A37" s="26">
        <v>36</v>
      </c>
      <c r="B37" s="28" t="s">
        <v>70</v>
      </c>
      <c r="C37" s="29">
        <v>411</v>
      </c>
    </row>
    <row r="38" spans="1:3" x14ac:dyDescent="0.25">
      <c r="A38" s="26">
        <v>37</v>
      </c>
      <c r="B38" s="28" t="s">
        <v>5</v>
      </c>
      <c r="C38" s="29" t="s">
        <v>19</v>
      </c>
    </row>
    <row r="39" spans="1:3" x14ac:dyDescent="0.25">
      <c r="A39" s="26">
        <v>38</v>
      </c>
      <c r="B39" s="28" t="s">
        <v>71</v>
      </c>
      <c r="C39" s="29" t="s">
        <v>20</v>
      </c>
    </row>
    <row r="40" spans="1:3" x14ac:dyDescent="0.25">
      <c r="A40" s="26">
        <v>39</v>
      </c>
      <c r="B40" s="28" t="s">
        <v>72</v>
      </c>
      <c r="C40" s="29">
        <v>454</v>
      </c>
    </row>
    <row r="41" spans="1:3" x14ac:dyDescent="0.25">
      <c r="A41" s="26">
        <v>40</v>
      </c>
      <c r="B41" s="28" t="s">
        <v>73</v>
      </c>
      <c r="C41" s="29">
        <v>426</v>
      </c>
    </row>
    <row r="42" spans="1:3" x14ac:dyDescent="0.25">
      <c r="A42" s="26">
        <v>41</v>
      </c>
      <c r="B42" s="28" t="s">
        <v>74</v>
      </c>
      <c r="C42" s="29">
        <v>427</v>
      </c>
    </row>
    <row r="43" spans="1:3" x14ac:dyDescent="0.25">
      <c r="A43" s="26">
        <v>42</v>
      </c>
      <c r="B43" s="28" t="s">
        <v>75</v>
      </c>
      <c r="C43" s="29" t="s">
        <v>21</v>
      </c>
    </row>
    <row r="44" spans="1:3" x14ac:dyDescent="0.25">
      <c r="A44" s="26">
        <v>43</v>
      </c>
      <c r="B44" s="28" t="s">
        <v>76</v>
      </c>
      <c r="C44" s="29" t="s">
        <v>22</v>
      </c>
    </row>
    <row r="45" spans="1:3" x14ac:dyDescent="0.25">
      <c r="A45" s="26">
        <v>44</v>
      </c>
      <c r="B45" s="28" t="s">
        <v>77</v>
      </c>
      <c r="C45" s="29" t="s">
        <v>23</v>
      </c>
    </row>
    <row r="46" spans="1:3" x14ac:dyDescent="0.25">
      <c r="A46" s="26">
        <v>45</v>
      </c>
      <c r="B46" s="28" t="s">
        <v>78</v>
      </c>
      <c r="C46" s="29">
        <v>458</v>
      </c>
    </row>
    <row r="47" spans="1:3" x14ac:dyDescent="0.25">
      <c r="A47" s="26">
        <v>46</v>
      </c>
      <c r="B47" s="28" t="s">
        <v>79</v>
      </c>
      <c r="C47" s="29" t="s">
        <v>24</v>
      </c>
    </row>
    <row r="48" spans="1:3" x14ac:dyDescent="0.25">
      <c r="A48" s="26">
        <v>47</v>
      </c>
      <c r="B48" s="28" t="s">
        <v>80</v>
      </c>
      <c r="C48" s="29">
        <v>818</v>
      </c>
    </row>
    <row r="49" spans="1:3" x14ac:dyDescent="0.25">
      <c r="A49" s="26">
        <v>48</v>
      </c>
      <c r="B49" s="28" t="s">
        <v>81</v>
      </c>
      <c r="C49" s="29">
        <v>450</v>
      </c>
    </row>
    <row r="50" spans="1:3" x14ac:dyDescent="0.25">
      <c r="A50" s="26">
        <v>49</v>
      </c>
      <c r="B50" s="28" t="s">
        <v>6</v>
      </c>
      <c r="C50" s="29">
        <v>461</v>
      </c>
    </row>
    <row r="51" spans="1:3" x14ac:dyDescent="0.25">
      <c r="A51" s="26">
        <v>50</v>
      </c>
      <c r="B51" s="28" t="s">
        <v>82</v>
      </c>
      <c r="C51" s="29">
        <v>814</v>
      </c>
    </row>
    <row r="52" spans="1:3" x14ac:dyDescent="0.25">
      <c r="A52" s="26">
        <v>51</v>
      </c>
      <c r="B52" s="28" t="s">
        <v>83</v>
      </c>
      <c r="C52" s="29">
        <v>429</v>
      </c>
    </row>
    <row r="53" spans="1:3" x14ac:dyDescent="0.25">
      <c r="A53" s="26">
        <v>52</v>
      </c>
      <c r="B53" s="28" t="s">
        <v>84</v>
      </c>
      <c r="C53" s="29">
        <v>415</v>
      </c>
    </row>
    <row r="54" spans="1:3" x14ac:dyDescent="0.25">
      <c r="A54" s="26">
        <v>53</v>
      </c>
      <c r="B54" s="28" t="s">
        <v>85</v>
      </c>
      <c r="C54" s="29">
        <v>816</v>
      </c>
    </row>
    <row r="55" spans="1:3" x14ac:dyDescent="0.25">
      <c r="A55" s="26">
        <v>54</v>
      </c>
      <c r="B55" s="28" t="s">
        <v>86</v>
      </c>
      <c r="C55" s="29">
        <v>446</v>
      </c>
    </row>
    <row r="56" spans="1:3" x14ac:dyDescent="0.25">
      <c r="A56" s="26">
        <v>55</v>
      </c>
      <c r="B56" s="28" t="s">
        <v>87</v>
      </c>
      <c r="C56" s="29">
        <v>418</v>
      </c>
    </row>
    <row r="57" spans="1:3" x14ac:dyDescent="0.25">
      <c r="A57" s="26">
        <v>56</v>
      </c>
      <c r="B57" s="28" t="s">
        <v>88</v>
      </c>
      <c r="C57" s="29">
        <v>419</v>
      </c>
    </row>
    <row r="58" spans="1:3" x14ac:dyDescent="0.25">
      <c r="A58" s="26">
        <v>57</v>
      </c>
      <c r="B58" s="28" t="s">
        <v>89</v>
      </c>
      <c r="C58" s="29" t="s">
        <v>25</v>
      </c>
    </row>
    <row r="59" spans="1:3" x14ac:dyDescent="0.25">
      <c r="A59" s="26">
        <v>58</v>
      </c>
      <c r="B59" s="28" t="s">
        <v>90</v>
      </c>
      <c r="C59" s="29" t="s">
        <v>26</v>
      </c>
    </row>
    <row r="60" spans="1:3" x14ac:dyDescent="0.25">
      <c r="A60" s="26">
        <v>59</v>
      </c>
      <c r="B60" s="28" t="s">
        <v>91</v>
      </c>
      <c r="C60" s="29">
        <v>430</v>
      </c>
    </row>
    <row r="61" spans="1:3" x14ac:dyDescent="0.25">
      <c r="A61" s="26">
        <v>60</v>
      </c>
      <c r="B61" s="28" t="s">
        <v>92</v>
      </c>
      <c r="C61" s="29" t="s">
        <v>28</v>
      </c>
    </row>
    <row r="62" spans="1:3" x14ac:dyDescent="0.25">
      <c r="A62" s="26">
        <v>61</v>
      </c>
      <c r="B62" s="28" t="s">
        <v>93</v>
      </c>
      <c r="C62" s="29">
        <v>441</v>
      </c>
    </row>
    <row r="63" spans="1:3" x14ac:dyDescent="0.25">
      <c r="A63" s="26">
        <v>62</v>
      </c>
      <c r="B63" s="28" t="s">
        <v>94</v>
      </c>
      <c r="C63" s="29" t="s">
        <v>30</v>
      </c>
    </row>
    <row r="64" spans="1:3" x14ac:dyDescent="0.25">
      <c r="A64" s="26">
        <v>63</v>
      </c>
      <c r="B64" s="28" t="s">
        <v>95</v>
      </c>
      <c r="C64" s="29">
        <v>449</v>
      </c>
    </row>
    <row r="65" spans="1:3" x14ac:dyDescent="0.25">
      <c r="A65" s="26">
        <v>64</v>
      </c>
      <c r="B65" s="28" t="s">
        <v>96</v>
      </c>
      <c r="C65" s="29">
        <v>444</v>
      </c>
    </row>
    <row r="66" spans="1:3" x14ac:dyDescent="0.25">
      <c r="A66" s="26">
        <v>65</v>
      </c>
      <c r="B66" s="28" t="s">
        <v>97</v>
      </c>
      <c r="C66" s="29" t="s">
        <v>29</v>
      </c>
    </row>
    <row r="67" spans="1:3" x14ac:dyDescent="0.25">
      <c r="A67" s="26">
        <v>66</v>
      </c>
      <c r="B67" s="28" t="s">
        <v>98</v>
      </c>
      <c r="C67" s="29">
        <v>451</v>
      </c>
    </row>
    <row r="68" spans="1:3" x14ac:dyDescent="0.25">
      <c r="A68" s="26">
        <v>67</v>
      </c>
      <c r="B68" s="28" t="s">
        <v>99</v>
      </c>
      <c r="C68" s="29" t="s">
        <v>31</v>
      </c>
    </row>
    <row r="69" spans="1:3" x14ac:dyDescent="0.25">
      <c r="A69" s="26">
        <v>68</v>
      </c>
      <c r="B69" s="28" t="s">
        <v>100</v>
      </c>
      <c r="C69" s="29">
        <v>442</v>
      </c>
    </row>
    <row r="70" spans="1:3" x14ac:dyDescent="0.25">
      <c r="A70" s="26">
        <v>69</v>
      </c>
      <c r="B70" s="28" t="s">
        <v>101</v>
      </c>
      <c r="C70" s="29">
        <v>422</v>
      </c>
    </row>
    <row r="71" spans="1:3" x14ac:dyDescent="0.25">
      <c r="A71" s="26">
        <v>70</v>
      </c>
      <c r="B71" s="28" t="s">
        <v>102</v>
      </c>
      <c r="C71" s="29">
        <v>420</v>
      </c>
    </row>
    <row r="72" spans="1:3" x14ac:dyDescent="0.25">
      <c r="A72" s="26">
        <v>71</v>
      </c>
      <c r="B72" s="28" t="s">
        <v>104</v>
      </c>
      <c r="C72" s="29">
        <v>443</v>
      </c>
    </row>
    <row r="73" spans="1:3" x14ac:dyDescent="0.25">
      <c r="A73" s="26">
        <v>72</v>
      </c>
      <c r="B73" s="28" t="s">
        <v>103</v>
      </c>
      <c r="C73" s="29">
        <v>843</v>
      </c>
    </row>
    <row r="74" spans="1:3" x14ac:dyDescent="0.25">
      <c r="A74" s="26">
        <v>73</v>
      </c>
      <c r="B74" s="28" t="s">
        <v>39</v>
      </c>
      <c r="C74" s="29" t="s">
        <v>3</v>
      </c>
    </row>
    <row r="75" spans="1:3" x14ac:dyDescent="0.25">
      <c r="A75" s="26">
        <v>74</v>
      </c>
      <c r="B75" s="28" t="s">
        <v>105</v>
      </c>
      <c r="C75" s="29" t="s">
        <v>32</v>
      </c>
    </row>
    <row r="76" spans="1:3" x14ac:dyDescent="0.25">
      <c r="A76" s="26">
        <v>75</v>
      </c>
      <c r="B76" s="28" t="s">
        <v>106</v>
      </c>
      <c r="C76" s="29">
        <v>434</v>
      </c>
    </row>
    <row r="77" spans="1:3" x14ac:dyDescent="0.25">
      <c r="A77" s="26">
        <v>76</v>
      </c>
      <c r="B77" s="28" t="s">
        <v>4</v>
      </c>
      <c r="C77" s="29">
        <v>3009</v>
      </c>
    </row>
    <row r="78" spans="1:3" x14ac:dyDescent="0.25">
      <c r="A78" s="26">
        <v>77</v>
      </c>
      <c r="B78" s="28" t="s">
        <v>107</v>
      </c>
      <c r="C78" s="29">
        <v>435</v>
      </c>
    </row>
  </sheetData>
  <sortState ref="A2:C78">
    <sortCondition ref="B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Calendario</vt:lpstr>
      <vt:lpstr>Idiomas</vt:lpstr>
      <vt:lpstr>Calendario!Área_de_impresión</vt:lpstr>
      <vt:lpstr>IdColor</vt:lpstr>
    </vt:vector>
  </TitlesOfParts>
  <Company>http://www.ayudaexcel.com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Calendario personalizable</dc:title>
  <dc:subject>http://www.ayudaexcel.com</dc:subject>
  <dc:creator>Sergio Propergol</dc:creator>
  <cp:lastModifiedBy>Sergio Propergol</cp:lastModifiedBy>
  <cp:lastPrinted>2013-12-12T20:33:31Z</cp:lastPrinted>
  <dcterms:created xsi:type="dcterms:W3CDTF">2013-11-13T06:51:34Z</dcterms:created>
  <dcterms:modified xsi:type="dcterms:W3CDTF">2013-12-12T20:35:42Z</dcterms:modified>
</cp:coreProperties>
</file>