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9045"/>
  </bookViews>
  <sheets>
    <sheet name="Ejemplo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B36" i="1"/>
  <c r="B35" i="1"/>
  <c r="B34" i="1"/>
  <c r="B33" i="1"/>
  <c r="B32" i="1"/>
  <c r="B31" i="1"/>
  <c r="B30" i="1"/>
  <c r="B29" i="1"/>
  <c r="B28" i="1"/>
  <c r="B18" i="1"/>
  <c r="C41" i="1" l="1"/>
  <c r="D41" i="1" s="1"/>
  <c r="E41" i="1" s="1"/>
  <c r="C42" i="1" l="1"/>
  <c r="D42" i="1" s="1"/>
  <c r="E42" i="1" s="1"/>
  <c r="C43" i="1" l="1"/>
  <c r="D43" i="1" s="1"/>
  <c r="E43" i="1" s="1"/>
  <c r="C44" i="1" l="1"/>
  <c r="D44" i="1" s="1"/>
  <c r="E44" i="1" s="1"/>
  <c r="C45" i="1" l="1"/>
  <c r="D45" i="1" s="1"/>
  <c r="E45" i="1" s="1"/>
  <c r="C46" i="1" l="1"/>
  <c r="D46" i="1" s="1"/>
  <c r="E46" i="1" s="1"/>
  <c r="C47" i="1" l="1"/>
  <c r="D47" i="1" s="1"/>
  <c r="E47" i="1" s="1"/>
  <c r="C48" i="1" l="1"/>
  <c r="D48" i="1" s="1"/>
  <c r="E48" i="1" s="1"/>
  <c r="C49" i="1" l="1"/>
  <c r="D49" i="1" s="1"/>
  <c r="E49" i="1" s="1"/>
  <c r="C50" i="1" l="1"/>
  <c r="D50" i="1" s="1"/>
  <c r="E50" i="1" s="1"/>
  <c r="C51" i="1" l="1"/>
  <c r="D51" i="1" s="1"/>
  <c r="E51" i="1" s="1"/>
</calcChain>
</file>

<file path=xl/sharedStrings.xml><?xml version="1.0" encoding="utf-8"?>
<sst xmlns="http://schemas.openxmlformats.org/spreadsheetml/2006/main" count="24" uniqueCount="21">
  <si>
    <t>Tasa de interés</t>
  </si>
  <si>
    <t>Aplica a depósitos desde</t>
  </si>
  <si>
    <t>Saldo</t>
  </si>
  <si>
    <t>Depósito</t>
  </si>
  <si>
    <t>Fórmula en B18   &gt;&gt;&gt;   =COINCIDIR(B16,B8:B14,-1)</t>
  </si>
  <si>
    <t>Nota (por prueba y error!)</t>
  </si>
  <si>
    <t>1. Las cantidades deber estar ordenadas en orden ascendente, de lo contrario saldrá resultados incorrectos.</t>
  </si>
  <si>
    <t>2.  Siempre revisa que los bordes sean tratados como se pretende (ej. un depósitos de $5000 gana 4%, pero $4,999 sólo gana 2%).</t>
  </si>
  <si>
    <t>b. Usando el valor devuelto por COINCIDIR dentro de INDICE para optimizar cálculos.</t>
  </si>
  <si>
    <t>Tasa por mes</t>
  </si>
  <si>
    <t>Aplica al saldo hasta</t>
  </si>
  <si>
    <t>Fecha</t>
  </si>
  <si>
    <t>Depósito / Retiro</t>
  </si>
  <si>
    <t>Interés</t>
  </si>
  <si>
    <t>-</t>
  </si>
  <si>
    <t>La única diferencia que hay entre esta tabla y la del ejemplo 2 es que es que estos datos están organizados de manera descendente.</t>
  </si>
  <si>
    <t>a. Ejemplo simple para descubrir la posición del depósito en qué dato cae.</t>
  </si>
  <si>
    <t>Fórmula usada en celda C41 &gt;&gt;&gt;     =INDICE($A$28:$C$36,COINCIDIR(E40,$C$28:$C$36,-1),1)/12</t>
  </si>
  <si>
    <t>Observa que no necesitamos la columna de Tasa de interés, pero para este caso nos ayudará a ver cómo se utiliza la fórmula</t>
  </si>
  <si>
    <t>Ten en cuenta que el interés se calcula en el anterior saldo.</t>
  </si>
  <si>
    <t>Ejemplo 3: Ejemplo simple de COINCIDIR (datos ordenados de manera descendente)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</si>
</sst>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5" formatCode="0.000%"/>
    <numFmt numFmtId="166" formatCode="dd/mmm/yyyy* dddd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Protection="1"/>
    <xf numFmtId="0" fontId="3" fillId="4" borderId="0" xfId="0" applyFont="1" applyFill="1" applyProtection="1"/>
    <xf numFmtId="9" fontId="1" fillId="4" borderId="0" xfId="0" applyNumberFormat="1" applyFont="1" applyFill="1" applyProtection="1"/>
    <xf numFmtId="10" fontId="1" fillId="4" borderId="0" xfId="0" applyNumberFormat="1" applyFont="1" applyFill="1" applyProtection="1"/>
    <xf numFmtId="0" fontId="1" fillId="5" borderId="0" xfId="0" applyFont="1" applyFill="1" applyProtection="1"/>
    <xf numFmtId="165" fontId="1" fillId="5" borderId="0" xfId="1" applyNumberFormat="1" applyFont="1" applyFill="1" applyProtection="1"/>
    <xf numFmtId="0" fontId="3" fillId="4" borderId="0" xfId="0" applyFont="1" applyFill="1" applyAlignment="1" applyProtection="1">
      <alignment horizontal="right"/>
    </xf>
    <xf numFmtId="166" fontId="1" fillId="5" borderId="0" xfId="0" applyNumberFormat="1" applyFont="1" applyFill="1" applyProtection="1"/>
    <xf numFmtId="10" fontId="1" fillId="4" borderId="0" xfId="1" applyNumberFormat="1" applyFont="1" applyFill="1" applyProtection="1"/>
    <xf numFmtId="0" fontId="0" fillId="4" borderId="0" xfId="0" applyFont="1" applyFill="1" applyAlignment="1" applyProtection="1">
      <alignment horizontal="left" vertical="top"/>
    </xf>
    <xf numFmtId="8" fontId="1" fillId="4" borderId="0" xfId="0" applyNumberFormat="1" applyFont="1" applyFill="1" applyProtection="1"/>
    <xf numFmtId="8" fontId="1" fillId="3" borderId="0" xfId="0" applyNumberFormat="1" applyFont="1" applyFill="1" applyProtection="1">
      <protection locked="0"/>
    </xf>
    <xf numFmtId="8" fontId="1" fillId="5" borderId="0" xfId="0" applyNumberFormat="1" applyFont="1" applyFill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</sheetPr>
  <dimension ref="A1:E58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20</v>
      </c>
      <c r="B1" s="2"/>
      <c r="C1" s="2"/>
      <c r="D1" s="3"/>
      <c r="E1" s="4"/>
    </row>
    <row r="2" spans="1:5" ht="15" customHeight="1" x14ac:dyDescent="0.2">
      <c r="A2" s="6"/>
      <c r="B2" s="7"/>
      <c r="C2" s="7"/>
      <c r="D2" s="7"/>
      <c r="E2" s="7"/>
    </row>
    <row r="3" spans="1:5" x14ac:dyDescent="0.2">
      <c r="A3" s="6" t="s">
        <v>15</v>
      </c>
      <c r="B3" s="7"/>
      <c r="C3" s="7"/>
      <c r="D3" s="7"/>
      <c r="E3" s="7"/>
    </row>
    <row r="4" spans="1:5" x14ac:dyDescent="0.2">
      <c r="A4" s="6"/>
      <c r="B4" s="7"/>
      <c r="C4" s="7"/>
      <c r="D4" s="7"/>
      <c r="E4" s="7"/>
    </row>
    <row r="5" spans="1:5" x14ac:dyDescent="0.2">
      <c r="A5" s="8" t="s">
        <v>16</v>
      </c>
      <c r="B5" s="7"/>
      <c r="C5" s="7"/>
      <c r="D5" s="7"/>
      <c r="E5" s="7"/>
    </row>
    <row r="6" spans="1:5" x14ac:dyDescent="0.2">
      <c r="A6" s="7"/>
      <c r="B6" s="7"/>
      <c r="C6" s="7"/>
      <c r="D6" s="7"/>
      <c r="E6" s="7"/>
    </row>
    <row r="7" spans="1:5" x14ac:dyDescent="0.2">
      <c r="A7" s="8" t="s">
        <v>0</v>
      </c>
      <c r="B7" s="8" t="s">
        <v>1</v>
      </c>
      <c r="C7" s="7"/>
      <c r="D7" s="7"/>
      <c r="E7" s="7"/>
    </row>
    <row r="8" spans="1:5" x14ac:dyDescent="0.2">
      <c r="A8" s="9">
        <v>0.02</v>
      </c>
      <c r="B8" s="17">
        <v>10000000</v>
      </c>
      <c r="C8" s="7"/>
      <c r="D8" s="7"/>
      <c r="E8" s="7"/>
    </row>
    <row r="9" spans="1:5" x14ac:dyDescent="0.2">
      <c r="A9" s="9">
        <v>0.04</v>
      </c>
      <c r="B9" s="17">
        <v>1000000</v>
      </c>
      <c r="C9" s="7"/>
      <c r="D9" s="7"/>
      <c r="E9" s="7"/>
    </row>
    <row r="10" spans="1:5" x14ac:dyDescent="0.2">
      <c r="A10" s="10">
        <v>4.2000000000000003E-2</v>
      </c>
      <c r="B10" s="17">
        <v>500000</v>
      </c>
      <c r="C10" s="7"/>
      <c r="D10" s="7"/>
      <c r="E10" s="7"/>
    </row>
    <row r="11" spans="1:5" x14ac:dyDescent="0.2">
      <c r="A11" s="10">
        <v>4.7500000000000001E-2</v>
      </c>
      <c r="B11" s="17">
        <v>100000</v>
      </c>
      <c r="C11" s="7"/>
      <c r="D11" s="7"/>
      <c r="E11" s="7"/>
    </row>
    <row r="12" spans="1:5" x14ac:dyDescent="0.2">
      <c r="A12" s="10">
        <v>5.2499999999999998E-2</v>
      </c>
      <c r="B12" s="17">
        <v>50000</v>
      </c>
      <c r="C12" s="7"/>
      <c r="D12" s="7"/>
      <c r="E12" s="7"/>
    </row>
    <row r="13" spans="1:5" x14ac:dyDescent="0.2">
      <c r="A13" s="10">
        <v>5.5E-2</v>
      </c>
      <c r="B13" s="17">
        <v>5000</v>
      </c>
      <c r="C13" s="7"/>
      <c r="D13" s="7"/>
      <c r="E13" s="7"/>
    </row>
    <row r="14" spans="1:5" x14ac:dyDescent="0.2">
      <c r="A14" s="10">
        <v>6.5000000000000002E-2</v>
      </c>
      <c r="B14" s="17">
        <v>0</v>
      </c>
      <c r="C14" s="7"/>
      <c r="D14" s="7"/>
      <c r="E14" s="7"/>
    </row>
    <row r="15" spans="1:5" x14ac:dyDescent="0.2">
      <c r="A15" s="7"/>
      <c r="B15" s="17"/>
      <c r="C15" s="7"/>
      <c r="D15" s="7"/>
      <c r="E15" s="7"/>
    </row>
    <row r="16" spans="1:5" x14ac:dyDescent="0.2">
      <c r="A16" s="6" t="s">
        <v>2</v>
      </c>
      <c r="B16" s="18">
        <v>3000</v>
      </c>
      <c r="C16" s="7"/>
      <c r="D16" s="7"/>
      <c r="E16" s="7"/>
    </row>
    <row r="17" spans="1:5" x14ac:dyDescent="0.2">
      <c r="A17" s="7"/>
      <c r="B17" s="7"/>
      <c r="C17" s="7"/>
      <c r="D17" s="7"/>
      <c r="E17" s="7"/>
    </row>
    <row r="18" spans="1:5" x14ac:dyDescent="0.2">
      <c r="A18" s="7" t="s">
        <v>3</v>
      </c>
      <c r="B18" s="11">
        <f>MATCH(B16,B8:B14,-1)</f>
        <v>6</v>
      </c>
      <c r="C18" s="7"/>
      <c r="D18" s="7"/>
      <c r="E18" s="7"/>
    </row>
    <row r="19" spans="1:5" x14ac:dyDescent="0.2">
      <c r="A19" s="6" t="s">
        <v>4</v>
      </c>
      <c r="B19" s="7"/>
      <c r="C19" s="7"/>
      <c r="D19" s="7"/>
      <c r="E19" s="7"/>
    </row>
    <row r="20" spans="1:5" x14ac:dyDescent="0.2">
      <c r="A20" s="7"/>
      <c r="B20" s="7"/>
      <c r="C20" s="7"/>
      <c r="D20" s="7"/>
      <c r="E20" s="7"/>
    </row>
    <row r="21" spans="1:5" x14ac:dyDescent="0.2">
      <c r="A21" s="6" t="s">
        <v>5</v>
      </c>
      <c r="B21" s="7"/>
      <c r="C21" s="7"/>
      <c r="D21" s="7"/>
      <c r="E21" s="7"/>
    </row>
    <row r="22" spans="1:5" x14ac:dyDescent="0.2">
      <c r="A22" s="6" t="s">
        <v>6</v>
      </c>
      <c r="B22" s="7"/>
      <c r="C22" s="7"/>
      <c r="D22" s="7"/>
      <c r="E22" s="7"/>
    </row>
    <row r="23" spans="1:5" x14ac:dyDescent="0.2">
      <c r="A23" s="6" t="s">
        <v>7</v>
      </c>
      <c r="B23" s="7"/>
      <c r="C23" s="7"/>
      <c r="D23" s="7"/>
      <c r="E23" s="7"/>
    </row>
    <row r="24" spans="1:5" x14ac:dyDescent="0.2">
      <c r="A24" s="7"/>
      <c r="B24" s="7"/>
      <c r="C24" s="7"/>
      <c r="D24" s="7"/>
      <c r="E24" s="7"/>
    </row>
    <row r="25" spans="1:5" x14ac:dyDescent="0.2">
      <c r="A25" s="8" t="s">
        <v>8</v>
      </c>
      <c r="B25" s="7"/>
      <c r="C25" s="7"/>
      <c r="D25" s="7"/>
      <c r="E25" s="7"/>
    </row>
    <row r="26" spans="1:5" x14ac:dyDescent="0.2">
      <c r="A26" s="7"/>
      <c r="B26" s="7"/>
      <c r="C26" s="7"/>
      <c r="D26" s="7"/>
      <c r="E26" s="7"/>
    </row>
    <row r="27" spans="1:5" x14ac:dyDescent="0.2">
      <c r="A27" s="8" t="s">
        <v>0</v>
      </c>
      <c r="B27" s="8" t="s">
        <v>9</v>
      </c>
      <c r="C27" s="8" t="s">
        <v>10</v>
      </c>
      <c r="D27" s="7"/>
      <c r="E27" s="7"/>
    </row>
    <row r="28" spans="1:5" x14ac:dyDescent="0.2">
      <c r="A28" s="9">
        <v>7.0000000000000007E-2</v>
      </c>
      <c r="B28" s="12">
        <f t="shared" ref="B28:B36" si="0">A28/12</f>
        <v>5.8333333333333336E-3</v>
      </c>
      <c r="C28" s="17">
        <v>100000000</v>
      </c>
      <c r="D28" s="7"/>
      <c r="E28" s="7"/>
    </row>
    <row r="29" spans="1:5" x14ac:dyDescent="0.2">
      <c r="A29" s="9">
        <v>0.08</v>
      </c>
      <c r="B29" s="12">
        <f t="shared" si="0"/>
        <v>6.6666666666666671E-3</v>
      </c>
      <c r="C29" s="17">
        <v>10000000</v>
      </c>
      <c r="D29" s="7"/>
      <c r="E29" s="7"/>
    </row>
    <row r="30" spans="1:5" x14ac:dyDescent="0.2">
      <c r="A30" s="9">
        <v>0.12</v>
      </c>
      <c r="B30" s="12">
        <f t="shared" si="0"/>
        <v>0.01</v>
      </c>
      <c r="C30" s="17">
        <v>1000000</v>
      </c>
      <c r="D30" s="7"/>
      <c r="E30" s="7"/>
    </row>
    <row r="31" spans="1:5" x14ac:dyDescent="0.2">
      <c r="A31" s="9">
        <v>0.04</v>
      </c>
      <c r="B31" s="12">
        <f t="shared" si="0"/>
        <v>3.3333333333333335E-3</v>
      </c>
      <c r="C31" s="17">
        <v>500000</v>
      </c>
      <c r="D31" s="7"/>
      <c r="E31" s="7"/>
    </row>
    <row r="32" spans="1:5" x14ac:dyDescent="0.2">
      <c r="A32" s="10">
        <v>4.2000000000000003E-2</v>
      </c>
      <c r="B32" s="12">
        <f t="shared" si="0"/>
        <v>3.5000000000000001E-3</v>
      </c>
      <c r="C32" s="17">
        <v>100000</v>
      </c>
      <c r="D32" s="7"/>
      <c r="E32" s="7"/>
    </row>
    <row r="33" spans="1:5" x14ac:dyDescent="0.2">
      <c r="A33" s="10">
        <v>4.7500000000000001E-2</v>
      </c>
      <c r="B33" s="12">
        <f t="shared" si="0"/>
        <v>3.9583333333333337E-3</v>
      </c>
      <c r="C33" s="17">
        <v>50000</v>
      </c>
      <c r="D33" s="7"/>
      <c r="E33" s="7"/>
    </row>
    <row r="34" spans="1:5" x14ac:dyDescent="0.2">
      <c r="A34" s="10">
        <v>5.2499999999999998E-2</v>
      </c>
      <c r="B34" s="12">
        <f t="shared" si="0"/>
        <v>4.3749999999999995E-3</v>
      </c>
      <c r="C34" s="17">
        <v>0</v>
      </c>
      <c r="D34" s="7"/>
      <c r="E34" s="7"/>
    </row>
    <row r="35" spans="1:5" x14ac:dyDescent="0.2">
      <c r="A35" s="10">
        <v>5.5E-2</v>
      </c>
      <c r="B35" s="12">
        <f t="shared" si="0"/>
        <v>4.5833333333333334E-3</v>
      </c>
      <c r="C35" s="17">
        <v>-1000000</v>
      </c>
      <c r="D35" s="7"/>
      <c r="E35" s="7"/>
    </row>
    <row r="36" spans="1:5" x14ac:dyDescent="0.2">
      <c r="A36" s="10">
        <v>6.5000000000000002E-2</v>
      </c>
      <c r="B36" s="12">
        <f t="shared" si="0"/>
        <v>5.4166666666666669E-3</v>
      </c>
      <c r="C36" s="17">
        <v>-10000000</v>
      </c>
      <c r="D36" s="7"/>
      <c r="E36" s="7"/>
    </row>
    <row r="37" spans="1:5" x14ac:dyDescent="0.2">
      <c r="A37" s="7"/>
      <c r="B37" s="7"/>
      <c r="C37" s="7"/>
      <c r="D37" s="7"/>
      <c r="E37" s="7"/>
    </row>
    <row r="38" spans="1:5" x14ac:dyDescent="0.2">
      <c r="A38" s="7"/>
      <c r="B38" s="7"/>
      <c r="C38" s="7"/>
      <c r="D38" s="7"/>
      <c r="E38" s="7"/>
    </row>
    <row r="39" spans="1:5" x14ac:dyDescent="0.2">
      <c r="A39" s="8" t="s">
        <v>11</v>
      </c>
      <c r="B39" s="13" t="s">
        <v>12</v>
      </c>
      <c r="C39" s="13" t="s">
        <v>0</v>
      </c>
      <c r="D39" s="13" t="s">
        <v>13</v>
      </c>
      <c r="E39" s="13" t="s">
        <v>2</v>
      </c>
    </row>
    <row r="40" spans="1:5" x14ac:dyDescent="0.2">
      <c r="A40" s="14">
        <f ca="1">TODAY()</f>
        <v>42108</v>
      </c>
      <c r="B40" s="18">
        <v>45000</v>
      </c>
      <c r="C40" s="15" t="s">
        <v>14</v>
      </c>
      <c r="D40" s="17">
        <v>0</v>
      </c>
      <c r="E40" s="19">
        <f>B40</f>
        <v>45000</v>
      </c>
    </row>
    <row r="41" spans="1:5" x14ac:dyDescent="0.2">
      <c r="A41" s="14">
        <f t="shared" ref="A41:A51" ca="1" si="1">EDATE(A40,1)</f>
        <v>42138</v>
      </c>
      <c r="B41" s="18">
        <v>6000</v>
      </c>
      <c r="C41" s="12">
        <f t="shared" ref="C41:C51" si="2">INDEX($A$28:$C$36,MATCH(E40,$C$28:$C$36,-1),1)/12</f>
        <v>3.9583333333333337E-3</v>
      </c>
      <c r="D41" s="19">
        <f t="shared" ref="D41:D51" si="3">C41*E40</f>
        <v>178.12500000000003</v>
      </c>
      <c r="E41" s="19">
        <f t="shared" ref="E41:E51" si="4">E40+D41+B41</f>
        <v>51178.125</v>
      </c>
    </row>
    <row r="42" spans="1:5" x14ac:dyDescent="0.2">
      <c r="A42" s="14">
        <f t="shared" ca="1" si="1"/>
        <v>42169</v>
      </c>
      <c r="B42" s="18">
        <v>60000</v>
      </c>
      <c r="C42" s="12">
        <f t="shared" si="2"/>
        <v>3.5000000000000001E-3</v>
      </c>
      <c r="D42" s="19">
        <f t="shared" si="3"/>
        <v>179.12343749999999</v>
      </c>
      <c r="E42" s="19">
        <f t="shared" si="4"/>
        <v>111357.24843750001</v>
      </c>
    </row>
    <row r="43" spans="1:5" x14ac:dyDescent="0.2">
      <c r="A43" s="14">
        <f t="shared" ca="1" si="1"/>
        <v>42199</v>
      </c>
      <c r="B43" s="18">
        <v>-7000</v>
      </c>
      <c r="C43" s="12">
        <f t="shared" si="2"/>
        <v>3.3333333333333335E-3</v>
      </c>
      <c r="D43" s="19">
        <f t="shared" si="3"/>
        <v>371.19082812500005</v>
      </c>
      <c r="E43" s="19">
        <f t="shared" si="4"/>
        <v>104728.43926562501</v>
      </c>
    </row>
    <row r="44" spans="1:5" x14ac:dyDescent="0.2">
      <c r="A44" s="14">
        <f t="shared" ca="1" si="1"/>
        <v>42230</v>
      </c>
      <c r="B44" s="18">
        <v>-400000</v>
      </c>
      <c r="C44" s="12">
        <f t="shared" si="2"/>
        <v>3.3333333333333335E-3</v>
      </c>
      <c r="D44" s="19">
        <f t="shared" si="3"/>
        <v>349.09479755208338</v>
      </c>
      <c r="E44" s="19">
        <f t="shared" si="4"/>
        <v>-294922.46593682293</v>
      </c>
    </row>
    <row r="45" spans="1:5" x14ac:dyDescent="0.2">
      <c r="A45" s="14">
        <f t="shared" ca="1" si="1"/>
        <v>42261</v>
      </c>
      <c r="B45" s="18">
        <v>600000</v>
      </c>
      <c r="C45" s="12">
        <f t="shared" si="2"/>
        <v>4.3749999999999995E-3</v>
      </c>
      <c r="D45" s="19">
        <f t="shared" si="3"/>
        <v>-1290.2857884736002</v>
      </c>
      <c r="E45" s="19">
        <f t="shared" si="4"/>
        <v>303787.24827470345</v>
      </c>
    </row>
    <row r="46" spans="1:5" x14ac:dyDescent="0.2">
      <c r="A46" s="14">
        <f t="shared" ca="1" si="1"/>
        <v>42291</v>
      </c>
      <c r="B46" s="18">
        <v>12000000</v>
      </c>
      <c r="C46" s="12">
        <f t="shared" si="2"/>
        <v>3.3333333333333335E-3</v>
      </c>
      <c r="D46" s="19">
        <f t="shared" si="3"/>
        <v>1012.6241609156782</v>
      </c>
      <c r="E46" s="19">
        <f t="shared" si="4"/>
        <v>12304799.872435618</v>
      </c>
    </row>
    <row r="47" spans="1:5" x14ac:dyDescent="0.2">
      <c r="A47" s="14">
        <f t="shared" ca="1" si="1"/>
        <v>42322</v>
      </c>
      <c r="B47" s="18">
        <v>1200000</v>
      </c>
      <c r="C47" s="12">
        <f t="shared" si="2"/>
        <v>5.8333333333333336E-3</v>
      </c>
      <c r="D47" s="19">
        <f t="shared" si="3"/>
        <v>71777.999255874442</v>
      </c>
      <c r="E47" s="19">
        <f t="shared" si="4"/>
        <v>13576577.871691493</v>
      </c>
    </row>
    <row r="48" spans="1:5" x14ac:dyDescent="0.2">
      <c r="A48" s="14">
        <f t="shared" ca="1" si="1"/>
        <v>42352</v>
      </c>
      <c r="B48" s="18">
        <v>-8000000</v>
      </c>
      <c r="C48" s="12">
        <f t="shared" si="2"/>
        <v>5.8333333333333336E-3</v>
      </c>
      <c r="D48" s="19">
        <f t="shared" si="3"/>
        <v>79196.704251533709</v>
      </c>
      <c r="E48" s="19">
        <f t="shared" si="4"/>
        <v>5655774.5759430267</v>
      </c>
    </row>
    <row r="49" spans="1:5" x14ac:dyDescent="0.2">
      <c r="A49" s="14">
        <f t="shared" ca="1" si="1"/>
        <v>42383</v>
      </c>
      <c r="B49" s="18">
        <v>-6000000</v>
      </c>
      <c r="C49" s="12">
        <f t="shared" si="2"/>
        <v>6.6666666666666671E-3</v>
      </c>
      <c r="D49" s="19">
        <f t="shared" si="3"/>
        <v>37705.163839620182</v>
      </c>
      <c r="E49" s="19">
        <f t="shared" si="4"/>
        <v>-306520.26021735277</v>
      </c>
    </row>
    <row r="50" spans="1:5" x14ac:dyDescent="0.2">
      <c r="A50" s="14">
        <f t="shared" ca="1" si="1"/>
        <v>42414</v>
      </c>
      <c r="B50" s="18">
        <v>-4000000</v>
      </c>
      <c r="C50" s="12">
        <f t="shared" si="2"/>
        <v>4.3749999999999995E-3</v>
      </c>
      <c r="D50" s="19">
        <f t="shared" si="3"/>
        <v>-1341.0261384509183</v>
      </c>
      <c r="E50" s="19">
        <f t="shared" si="4"/>
        <v>-4307861.2863558037</v>
      </c>
    </row>
    <row r="51" spans="1:5" x14ac:dyDescent="0.2">
      <c r="A51" s="14">
        <f t="shared" ca="1" si="1"/>
        <v>42443</v>
      </c>
      <c r="B51" s="18">
        <v>-500000</v>
      </c>
      <c r="C51" s="12">
        <f t="shared" si="2"/>
        <v>4.5833333333333334E-3</v>
      </c>
      <c r="D51" s="19">
        <f t="shared" si="3"/>
        <v>-19744.364229130766</v>
      </c>
      <c r="E51" s="19">
        <f t="shared" si="4"/>
        <v>-4827605.6505849343</v>
      </c>
    </row>
    <row r="52" spans="1:5" x14ac:dyDescent="0.2">
      <c r="A52" s="7"/>
      <c r="B52" s="7"/>
      <c r="C52" s="7"/>
      <c r="D52" s="7"/>
      <c r="E52" s="7"/>
    </row>
    <row r="53" spans="1:5" x14ac:dyDescent="0.2">
      <c r="A53" s="7"/>
      <c r="B53" s="7"/>
      <c r="C53" s="7"/>
      <c r="D53" s="7"/>
      <c r="E53" s="7"/>
    </row>
    <row r="54" spans="1:5" x14ac:dyDescent="0.2">
      <c r="A54" s="16" t="s">
        <v>17</v>
      </c>
      <c r="B54" s="7"/>
      <c r="C54" s="7"/>
      <c r="D54" s="7"/>
      <c r="E54" s="7"/>
    </row>
    <row r="55" spans="1:5" x14ac:dyDescent="0.2">
      <c r="A55" s="7"/>
      <c r="B55" s="7"/>
      <c r="C55" s="7"/>
      <c r="D55" s="7"/>
      <c r="E55" s="7"/>
    </row>
    <row r="56" spans="1:5" x14ac:dyDescent="0.2">
      <c r="A56" s="6" t="s">
        <v>18</v>
      </c>
      <c r="B56" s="7"/>
      <c r="C56" s="7"/>
      <c r="D56" s="7"/>
      <c r="E56" s="7"/>
    </row>
    <row r="57" spans="1:5" x14ac:dyDescent="0.2">
      <c r="A57" s="6" t="s">
        <v>19</v>
      </c>
      <c r="B57" s="7"/>
      <c r="C57" s="7"/>
      <c r="D57" s="7"/>
      <c r="E57" s="7"/>
    </row>
    <row r="58" spans="1:5" x14ac:dyDescent="0.2">
      <c r="A58" s="7"/>
      <c r="B58" s="7"/>
      <c r="C58" s="7"/>
      <c r="D58" s="7"/>
      <c r="E5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Andres Celemin, Sergio</cp:lastModifiedBy>
  <dcterms:created xsi:type="dcterms:W3CDTF">2015-03-11T19:32:56Z</dcterms:created>
  <dcterms:modified xsi:type="dcterms:W3CDTF">2015-04-14T09:42:32Z</dcterms:modified>
</cp:coreProperties>
</file>