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Ingresos" sheetId="1" r:id="rId1"/>
    <sheet name="Movimientos" sheetId="2" r:id="rId2"/>
    <sheet name="Informe gastos" sheetId="8" r:id="rId3"/>
    <sheet name="Resultados" sheetId="12" r:id="rId4"/>
    <sheet name="Objetivo ahorros" sheetId="13" r:id="rId5"/>
  </sheets>
  <definedNames>
    <definedName name="_xlnm.Print_Area" localSheetId="1">Movimientos!$A$1:$AV$177</definedName>
    <definedName name="_xlnm.Print_Area" localSheetId="4">'Objetivo ahorros'!$A$3:$J$46</definedName>
  </definedNames>
  <calcPr calcId="152511"/>
</workbook>
</file>

<file path=xl/calcChain.xml><?xml version="1.0" encoding="utf-8"?>
<calcChain xmlns="http://schemas.openxmlformats.org/spreadsheetml/2006/main">
  <c r="G7" i="13" l="1"/>
  <c r="F7" i="13"/>
  <c r="E7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D11" i="13"/>
  <c r="G9" i="13"/>
  <c r="F9" i="13"/>
  <c r="E9" i="13"/>
  <c r="M43" i="1"/>
  <c r="L43" i="1"/>
  <c r="K43" i="1"/>
  <c r="J43" i="1"/>
  <c r="I43" i="1"/>
  <c r="H43" i="1"/>
  <c r="G43" i="1"/>
  <c r="F43" i="1"/>
  <c r="E43" i="1"/>
  <c r="D43" i="1"/>
  <c r="C43" i="1"/>
  <c r="B43" i="1"/>
  <c r="N43" i="1" s="1"/>
  <c r="M42" i="1"/>
  <c r="L42" i="1"/>
  <c r="K42" i="1"/>
  <c r="J42" i="1"/>
  <c r="I42" i="1"/>
  <c r="H42" i="1"/>
  <c r="G42" i="1"/>
  <c r="F42" i="1"/>
  <c r="E42" i="1"/>
  <c r="D42" i="1"/>
  <c r="C42" i="1"/>
  <c r="B42" i="1"/>
  <c r="N42" i="1" s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M40" i="1"/>
  <c r="L40" i="1"/>
  <c r="K40" i="1"/>
  <c r="J40" i="1"/>
  <c r="I40" i="1"/>
  <c r="H40" i="1"/>
  <c r="G40" i="1"/>
  <c r="F40" i="1"/>
  <c r="E40" i="1"/>
  <c r="D40" i="1"/>
  <c r="C40" i="1"/>
  <c r="B40" i="1"/>
  <c r="N40" i="1" s="1"/>
  <c r="M39" i="1"/>
  <c r="L39" i="1"/>
  <c r="K39" i="1"/>
  <c r="J39" i="1"/>
  <c r="I39" i="1"/>
  <c r="H39" i="1"/>
  <c r="G39" i="1"/>
  <c r="F39" i="1"/>
  <c r="E39" i="1"/>
  <c r="D39" i="1"/>
  <c r="C39" i="1"/>
  <c r="N39" i="1"/>
  <c r="B39" i="1"/>
  <c r="A3" i="12"/>
  <c r="AY173" i="2"/>
  <c r="AX173" i="2"/>
  <c r="AY174" i="2"/>
  <c r="AX174" i="2"/>
  <c r="AZ174" i="2" s="1"/>
  <c r="AY175" i="2"/>
  <c r="AX175" i="2"/>
  <c r="AY176" i="2"/>
  <c r="AX176" i="2"/>
  <c r="AZ176" i="2" s="1"/>
  <c r="AY165" i="2"/>
  <c r="AX165" i="2"/>
  <c r="AY166" i="2"/>
  <c r="AX166" i="2"/>
  <c r="AX169" i="2" s="1"/>
  <c r="E21" i="8" s="1"/>
  <c r="AY167" i="2"/>
  <c r="AX167" i="2"/>
  <c r="AY168" i="2"/>
  <c r="AX168" i="2"/>
  <c r="AZ168" i="2" s="1"/>
  <c r="AY160" i="2"/>
  <c r="AX160" i="2"/>
  <c r="AY159" i="2"/>
  <c r="AX159" i="2"/>
  <c r="AY158" i="2"/>
  <c r="AX158" i="2"/>
  <c r="AY157" i="2"/>
  <c r="AX157" i="2"/>
  <c r="AZ157" i="2" s="1"/>
  <c r="AY156" i="2"/>
  <c r="AZ156" i="2" s="1"/>
  <c r="AX156" i="2"/>
  <c r="AY155" i="2"/>
  <c r="AX155" i="2"/>
  <c r="AY154" i="2"/>
  <c r="AX154" i="2"/>
  <c r="AY141" i="2"/>
  <c r="AX141" i="2"/>
  <c r="AZ141" i="2" s="1"/>
  <c r="AY142" i="2"/>
  <c r="AX142" i="2"/>
  <c r="AZ142" i="2" s="1"/>
  <c r="AY143" i="2"/>
  <c r="AX143" i="2"/>
  <c r="AY144" i="2"/>
  <c r="AX144" i="2"/>
  <c r="AY145" i="2"/>
  <c r="AX145" i="2"/>
  <c r="AZ145" i="2" s="1"/>
  <c r="AY146" i="2"/>
  <c r="AX146" i="2"/>
  <c r="AY147" i="2"/>
  <c r="AX147" i="2"/>
  <c r="AY148" i="2"/>
  <c r="AX148" i="2"/>
  <c r="AY149" i="2"/>
  <c r="AX149" i="2"/>
  <c r="AZ149" i="2" s="1"/>
  <c r="AY130" i="2"/>
  <c r="AX130" i="2"/>
  <c r="AY131" i="2"/>
  <c r="AX131" i="2"/>
  <c r="AX137" i="2" s="1"/>
  <c r="E18" i="8" s="1"/>
  <c r="AY132" i="2"/>
  <c r="AX132" i="2"/>
  <c r="AY133" i="2"/>
  <c r="AX133" i="2"/>
  <c r="AZ133" i="2" s="1"/>
  <c r="AY134" i="2"/>
  <c r="AX134" i="2"/>
  <c r="AY135" i="2"/>
  <c r="AX135" i="2"/>
  <c r="AY136" i="2"/>
  <c r="AX136" i="2"/>
  <c r="AZ136" i="2" s="1"/>
  <c r="AY118" i="2"/>
  <c r="AX118" i="2"/>
  <c r="AX126" i="2" s="1"/>
  <c r="E17" i="8" s="1"/>
  <c r="AY119" i="2"/>
  <c r="AZ119" i="2" s="1"/>
  <c r="AX119" i="2"/>
  <c r="AY120" i="2"/>
  <c r="AX120" i="2"/>
  <c r="AZ120" i="2" s="1"/>
  <c r="AY121" i="2"/>
  <c r="AX121" i="2"/>
  <c r="AY122" i="2"/>
  <c r="AX122" i="2"/>
  <c r="AZ122" i="2" s="1"/>
  <c r="AY123" i="2"/>
  <c r="AX123" i="2"/>
  <c r="AY124" i="2"/>
  <c r="AX124" i="2"/>
  <c r="AZ124" i="2" s="1"/>
  <c r="AY125" i="2"/>
  <c r="AX125" i="2"/>
  <c r="AY107" i="2"/>
  <c r="AX107" i="2"/>
  <c r="AZ107" i="2" s="1"/>
  <c r="AY108" i="2"/>
  <c r="AX108" i="2"/>
  <c r="AY109" i="2"/>
  <c r="AX109" i="2"/>
  <c r="AZ109" i="2" s="1"/>
  <c r="AY110" i="2"/>
  <c r="AX110" i="2"/>
  <c r="AY111" i="2"/>
  <c r="AX111" i="2"/>
  <c r="AZ111" i="2" s="1"/>
  <c r="AY112" i="2"/>
  <c r="AX112" i="2"/>
  <c r="AY113" i="2"/>
  <c r="AX113" i="2"/>
  <c r="AY94" i="2"/>
  <c r="AX94" i="2"/>
  <c r="AY95" i="2"/>
  <c r="AX95" i="2"/>
  <c r="AY96" i="2"/>
  <c r="AX96" i="2"/>
  <c r="AY97" i="2"/>
  <c r="AX97" i="2"/>
  <c r="AZ97" i="2" s="1"/>
  <c r="AY98" i="2"/>
  <c r="AX98" i="2"/>
  <c r="AY99" i="2"/>
  <c r="AX99" i="2"/>
  <c r="AY100" i="2"/>
  <c r="AX100" i="2"/>
  <c r="AY101" i="2"/>
  <c r="AX101" i="2"/>
  <c r="AZ101" i="2" s="1"/>
  <c r="AY102" i="2"/>
  <c r="AX102" i="2"/>
  <c r="AY83" i="2"/>
  <c r="AX83" i="2"/>
  <c r="AX90" i="2" s="1"/>
  <c r="E14" i="8" s="1"/>
  <c r="AY84" i="2"/>
  <c r="AX84" i="2"/>
  <c r="AY85" i="2"/>
  <c r="AX85" i="2"/>
  <c r="AZ85" i="2" s="1"/>
  <c r="AY86" i="2"/>
  <c r="AX86" i="2"/>
  <c r="AY87" i="2"/>
  <c r="AX87" i="2"/>
  <c r="AZ87" i="2" s="1"/>
  <c r="AY88" i="2"/>
  <c r="AX88" i="2"/>
  <c r="AY89" i="2"/>
  <c r="AX89" i="2"/>
  <c r="AZ89" i="2" s="1"/>
  <c r="AY71" i="2"/>
  <c r="AX71" i="2"/>
  <c r="AZ71" i="2" s="1"/>
  <c r="AY72" i="2"/>
  <c r="AY79" i="2" s="1"/>
  <c r="G13" i="8" s="1"/>
  <c r="AX72" i="2"/>
  <c r="AZ72" i="2" s="1"/>
  <c r="AY73" i="2"/>
  <c r="AX73" i="2"/>
  <c r="AY74" i="2"/>
  <c r="AX74" i="2"/>
  <c r="AZ74" i="2" s="1"/>
  <c r="AY75" i="2"/>
  <c r="AX75" i="2"/>
  <c r="AY76" i="2"/>
  <c r="AX76" i="2"/>
  <c r="AY77" i="2"/>
  <c r="AX77" i="2"/>
  <c r="AY78" i="2"/>
  <c r="AX78" i="2"/>
  <c r="AZ78" i="2" s="1"/>
  <c r="AY61" i="2"/>
  <c r="AX61" i="2"/>
  <c r="AZ61" i="2" s="1"/>
  <c r="AY62" i="2"/>
  <c r="AX62" i="2"/>
  <c r="AZ62" i="2" s="1"/>
  <c r="AY63" i="2"/>
  <c r="AX63" i="2"/>
  <c r="AY64" i="2"/>
  <c r="AX64" i="2"/>
  <c r="AZ64" i="2" s="1"/>
  <c r="AY65" i="2"/>
  <c r="AX65" i="2"/>
  <c r="AY66" i="2"/>
  <c r="AX66" i="2"/>
  <c r="AZ66" i="2" s="1"/>
  <c r="AY48" i="2"/>
  <c r="AX48" i="2"/>
  <c r="AY49" i="2"/>
  <c r="AX49" i="2"/>
  <c r="AZ49" i="2" s="1"/>
  <c r="AY50" i="2"/>
  <c r="AX50" i="2"/>
  <c r="AY51" i="2"/>
  <c r="AX51" i="2"/>
  <c r="AZ51" i="2" s="1"/>
  <c r="AY52" i="2"/>
  <c r="AX52" i="2"/>
  <c r="AZ52" i="2" s="1"/>
  <c r="AY53" i="2"/>
  <c r="AX53" i="2"/>
  <c r="AY54" i="2"/>
  <c r="AX54" i="2"/>
  <c r="AY55" i="2"/>
  <c r="AX55" i="2"/>
  <c r="AZ55" i="2" s="1"/>
  <c r="AY56" i="2"/>
  <c r="AX56" i="2"/>
  <c r="AY47" i="2"/>
  <c r="AX47" i="2"/>
  <c r="AX57" i="2" s="1"/>
  <c r="E11" i="8" s="1"/>
  <c r="AY28" i="2"/>
  <c r="AY29" i="2"/>
  <c r="AY30" i="2"/>
  <c r="AY31" i="2"/>
  <c r="AY32" i="2"/>
  <c r="AY33" i="2"/>
  <c r="AY34" i="2"/>
  <c r="AY35" i="2"/>
  <c r="AY36" i="2"/>
  <c r="AY37" i="2"/>
  <c r="AY38" i="2"/>
  <c r="AY39" i="2"/>
  <c r="AZ39" i="2" s="1"/>
  <c r="AY40" i="2"/>
  <c r="AY41" i="2"/>
  <c r="AY42" i="2"/>
  <c r="AX42" i="2"/>
  <c r="AZ42" i="2" s="1"/>
  <c r="AX41" i="2"/>
  <c r="AX40" i="2"/>
  <c r="AX39" i="2"/>
  <c r="AX38" i="2"/>
  <c r="AX37" i="2"/>
  <c r="AX36" i="2"/>
  <c r="AX35" i="2"/>
  <c r="AZ35" i="2" s="1"/>
  <c r="AX34" i="2"/>
  <c r="AZ34" i="2" s="1"/>
  <c r="AX33" i="2"/>
  <c r="AX32" i="2"/>
  <c r="AX31" i="2"/>
  <c r="AZ31" i="2" s="1"/>
  <c r="AX30" i="2"/>
  <c r="AZ30" i="2" s="1"/>
  <c r="AX29" i="2"/>
  <c r="AX28" i="2"/>
  <c r="AY27" i="2"/>
  <c r="AX27" i="2"/>
  <c r="AY177" i="2"/>
  <c r="G22" i="8" s="1"/>
  <c r="AX177" i="2"/>
  <c r="E22" i="8" s="1"/>
  <c r="AZ175" i="2"/>
  <c r="AZ173" i="2"/>
  <c r="AZ172" i="2"/>
  <c r="AY172" i="2"/>
  <c r="AX172" i="2"/>
  <c r="AX171" i="2"/>
  <c r="AZ167" i="2"/>
  <c r="AZ165" i="2"/>
  <c r="AZ164" i="2"/>
  <c r="AY164" i="2"/>
  <c r="AX164" i="2"/>
  <c r="AX163" i="2"/>
  <c r="AZ160" i="2"/>
  <c r="AZ158" i="2"/>
  <c r="AZ153" i="2"/>
  <c r="AY153" i="2"/>
  <c r="AX153" i="2"/>
  <c r="AX152" i="2"/>
  <c r="AZ148" i="2"/>
  <c r="AZ146" i="2"/>
  <c r="AZ144" i="2"/>
  <c r="AZ143" i="2"/>
  <c r="AZ140" i="2"/>
  <c r="AY140" i="2"/>
  <c r="AX140" i="2"/>
  <c r="AX139" i="2"/>
  <c r="AZ135" i="2"/>
  <c r="AZ134" i="2"/>
  <c r="AZ132" i="2"/>
  <c r="AZ130" i="2"/>
  <c r="AZ129" i="2"/>
  <c r="AY129" i="2"/>
  <c r="AX129" i="2"/>
  <c r="AX128" i="2"/>
  <c r="AZ125" i="2"/>
  <c r="AZ123" i="2"/>
  <c r="AZ121" i="2"/>
  <c r="AZ118" i="2"/>
  <c r="AZ117" i="2"/>
  <c r="AY117" i="2"/>
  <c r="AX117" i="2"/>
  <c r="AX116" i="2"/>
  <c r="AZ112" i="2"/>
  <c r="AZ110" i="2"/>
  <c r="AZ108" i="2"/>
  <c r="AZ106" i="2"/>
  <c r="AY106" i="2"/>
  <c r="AX106" i="2"/>
  <c r="AX105" i="2"/>
  <c r="AX103" i="2"/>
  <c r="E15" i="8" s="1"/>
  <c r="AZ102" i="2"/>
  <c r="AZ100" i="2"/>
  <c r="AZ99" i="2"/>
  <c r="AZ98" i="2"/>
  <c r="AZ96" i="2"/>
  <c r="AZ95" i="2"/>
  <c r="AZ94" i="2"/>
  <c r="AZ93" i="2"/>
  <c r="AY93" i="2"/>
  <c r="AX93" i="2"/>
  <c r="AX92" i="2"/>
  <c r="AZ88" i="2"/>
  <c r="AZ86" i="2"/>
  <c r="AZ84" i="2"/>
  <c r="AZ82" i="2"/>
  <c r="AY82" i="2"/>
  <c r="AX82" i="2"/>
  <c r="AX81" i="2"/>
  <c r="AZ77" i="2"/>
  <c r="AZ75" i="2"/>
  <c r="AZ73" i="2"/>
  <c r="AZ70" i="2"/>
  <c r="AY70" i="2"/>
  <c r="AX70" i="2"/>
  <c r="AX69" i="2"/>
  <c r="AY67" i="2"/>
  <c r="G12" i="8" s="1"/>
  <c r="AX67" i="2"/>
  <c r="E12" i="8" s="1"/>
  <c r="AZ65" i="2"/>
  <c r="AZ63" i="2"/>
  <c r="AZ60" i="2"/>
  <c r="AY60" i="2"/>
  <c r="AX60" i="2"/>
  <c r="AX59" i="2"/>
  <c r="AZ56" i="2"/>
  <c r="AZ54" i="2"/>
  <c r="AZ53" i="2"/>
  <c r="AZ50" i="2"/>
  <c r="AZ48" i="2"/>
  <c r="AZ46" i="2"/>
  <c r="AY46" i="2"/>
  <c r="AX46" i="2"/>
  <c r="AX45" i="2"/>
  <c r="AZ41" i="2"/>
  <c r="AZ37" i="2"/>
  <c r="AZ36" i="2"/>
  <c r="AZ33" i="2"/>
  <c r="AZ28" i="2"/>
  <c r="AZ27" i="2"/>
  <c r="AZ26" i="2"/>
  <c r="AY26" i="2"/>
  <c r="AX26" i="2"/>
  <c r="AX25" i="2"/>
  <c r="AZ17" i="2"/>
  <c r="AY17" i="2"/>
  <c r="AX17" i="2"/>
  <c r="AX16" i="2"/>
  <c r="AZ9" i="2"/>
  <c r="AY9" i="2"/>
  <c r="AX9" i="2"/>
  <c r="A3" i="2"/>
  <c r="A3" i="8"/>
  <c r="AV172" i="2"/>
  <c r="AU172" i="2"/>
  <c r="AT172" i="2"/>
  <c r="AR172" i="2"/>
  <c r="AQ172" i="2"/>
  <c r="AP172" i="2"/>
  <c r="AN172" i="2"/>
  <c r="AM172" i="2"/>
  <c r="AL172" i="2"/>
  <c r="AJ172" i="2"/>
  <c r="AI172" i="2"/>
  <c r="AH172" i="2"/>
  <c r="AF172" i="2"/>
  <c r="AE172" i="2"/>
  <c r="AD172" i="2"/>
  <c r="AB172" i="2"/>
  <c r="AA172" i="2"/>
  <c r="Z172" i="2"/>
  <c r="X172" i="2"/>
  <c r="W172" i="2"/>
  <c r="V172" i="2"/>
  <c r="T172" i="2"/>
  <c r="S172" i="2"/>
  <c r="R172" i="2"/>
  <c r="P172" i="2"/>
  <c r="O172" i="2"/>
  <c r="N172" i="2"/>
  <c r="L172" i="2"/>
  <c r="K172" i="2"/>
  <c r="J172" i="2"/>
  <c r="H172" i="2"/>
  <c r="G172" i="2"/>
  <c r="F172" i="2"/>
  <c r="AV164" i="2"/>
  <c r="AU164" i="2"/>
  <c r="AT164" i="2"/>
  <c r="AR164" i="2"/>
  <c r="AQ164" i="2"/>
  <c r="AP164" i="2"/>
  <c r="AN164" i="2"/>
  <c r="AM164" i="2"/>
  <c r="AL164" i="2"/>
  <c r="AJ164" i="2"/>
  <c r="AI164" i="2"/>
  <c r="AH164" i="2"/>
  <c r="AF164" i="2"/>
  <c r="AE164" i="2"/>
  <c r="AD164" i="2"/>
  <c r="AB164" i="2"/>
  <c r="AA164" i="2"/>
  <c r="Z164" i="2"/>
  <c r="X164" i="2"/>
  <c r="W164" i="2"/>
  <c r="V164" i="2"/>
  <c r="T164" i="2"/>
  <c r="S164" i="2"/>
  <c r="R164" i="2"/>
  <c r="P164" i="2"/>
  <c r="O164" i="2"/>
  <c r="N164" i="2"/>
  <c r="L164" i="2"/>
  <c r="K164" i="2"/>
  <c r="J164" i="2"/>
  <c r="H164" i="2"/>
  <c r="G164" i="2"/>
  <c r="F164" i="2"/>
  <c r="AV153" i="2"/>
  <c r="AU153" i="2"/>
  <c r="AT153" i="2"/>
  <c r="AR153" i="2"/>
  <c r="AQ153" i="2"/>
  <c r="AP153" i="2"/>
  <c r="AN153" i="2"/>
  <c r="AM153" i="2"/>
  <c r="AL153" i="2"/>
  <c r="AJ153" i="2"/>
  <c r="AI153" i="2"/>
  <c r="AH153" i="2"/>
  <c r="AF153" i="2"/>
  <c r="AE153" i="2"/>
  <c r="AD153" i="2"/>
  <c r="AB153" i="2"/>
  <c r="AA153" i="2"/>
  <c r="Z153" i="2"/>
  <c r="X153" i="2"/>
  <c r="W153" i="2"/>
  <c r="V153" i="2"/>
  <c r="T153" i="2"/>
  <c r="S153" i="2"/>
  <c r="R153" i="2"/>
  <c r="P153" i="2"/>
  <c r="O153" i="2"/>
  <c r="N153" i="2"/>
  <c r="L153" i="2"/>
  <c r="K153" i="2"/>
  <c r="J153" i="2"/>
  <c r="H153" i="2"/>
  <c r="G153" i="2"/>
  <c r="F153" i="2"/>
  <c r="AV140" i="2"/>
  <c r="AU140" i="2"/>
  <c r="AT140" i="2"/>
  <c r="AR140" i="2"/>
  <c r="AQ140" i="2"/>
  <c r="AP140" i="2"/>
  <c r="AN140" i="2"/>
  <c r="AM140" i="2"/>
  <c r="AL140" i="2"/>
  <c r="AJ140" i="2"/>
  <c r="AI140" i="2"/>
  <c r="AH140" i="2"/>
  <c r="AF140" i="2"/>
  <c r="AE140" i="2"/>
  <c r="AD140" i="2"/>
  <c r="AB140" i="2"/>
  <c r="AA140" i="2"/>
  <c r="Z140" i="2"/>
  <c r="X140" i="2"/>
  <c r="W140" i="2"/>
  <c r="V140" i="2"/>
  <c r="T140" i="2"/>
  <c r="S140" i="2"/>
  <c r="R140" i="2"/>
  <c r="P140" i="2"/>
  <c r="O140" i="2"/>
  <c r="N140" i="2"/>
  <c r="L140" i="2"/>
  <c r="K140" i="2"/>
  <c r="J140" i="2"/>
  <c r="H140" i="2"/>
  <c r="G140" i="2"/>
  <c r="F140" i="2"/>
  <c r="AV129" i="2"/>
  <c r="AU129" i="2"/>
  <c r="AT129" i="2"/>
  <c r="AR129" i="2"/>
  <c r="AQ129" i="2"/>
  <c r="AP129" i="2"/>
  <c r="AN129" i="2"/>
  <c r="AM129" i="2"/>
  <c r="AL129" i="2"/>
  <c r="AJ129" i="2"/>
  <c r="AI129" i="2"/>
  <c r="AH129" i="2"/>
  <c r="AF129" i="2"/>
  <c r="AE129" i="2"/>
  <c r="AD129" i="2"/>
  <c r="AB129" i="2"/>
  <c r="AA129" i="2"/>
  <c r="Z129" i="2"/>
  <c r="X129" i="2"/>
  <c r="W129" i="2"/>
  <c r="V129" i="2"/>
  <c r="T129" i="2"/>
  <c r="S129" i="2"/>
  <c r="R129" i="2"/>
  <c r="P129" i="2"/>
  <c r="O129" i="2"/>
  <c r="N129" i="2"/>
  <c r="L129" i="2"/>
  <c r="K129" i="2"/>
  <c r="J129" i="2"/>
  <c r="H129" i="2"/>
  <c r="G129" i="2"/>
  <c r="F129" i="2"/>
  <c r="AV117" i="2"/>
  <c r="AU117" i="2"/>
  <c r="AT117" i="2"/>
  <c r="AR117" i="2"/>
  <c r="AQ117" i="2"/>
  <c r="AP117" i="2"/>
  <c r="AN117" i="2"/>
  <c r="AM117" i="2"/>
  <c r="AL117" i="2"/>
  <c r="AJ117" i="2"/>
  <c r="AI117" i="2"/>
  <c r="AH117" i="2"/>
  <c r="AF117" i="2"/>
  <c r="AE117" i="2"/>
  <c r="AD117" i="2"/>
  <c r="AB117" i="2"/>
  <c r="AA117" i="2"/>
  <c r="Z117" i="2"/>
  <c r="X117" i="2"/>
  <c r="W117" i="2"/>
  <c r="V117" i="2"/>
  <c r="T117" i="2"/>
  <c r="S117" i="2"/>
  <c r="R117" i="2"/>
  <c r="P117" i="2"/>
  <c r="O117" i="2"/>
  <c r="N117" i="2"/>
  <c r="L117" i="2"/>
  <c r="K117" i="2"/>
  <c r="J117" i="2"/>
  <c r="H117" i="2"/>
  <c r="G117" i="2"/>
  <c r="F117" i="2"/>
  <c r="AV106" i="2"/>
  <c r="AU106" i="2"/>
  <c r="AT106" i="2"/>
  <c r="AR106" i="2"/>
  <c r="AQ106" i="2"/>
  <c r="AP106" i="2"/>
  <c r="AN106" i="2"/>
  <c r="AM106" i="2"/>
  <c r="AL106" i="2"/>
  <c r="AJ106" i="2"/>
  <c r="AI106" i="2"/>
  <c r="AH106" i="2"/>
  <c r="AF106" i="2"/>
  <c r="AE106" i="2"/>
  <c r="AD106" i="2"/>
  <c r="AB106" i="2"/>
  <c r="AA106" i="2"/>
  <c r="Z106" i="2"/>
  <c r="X106" i="2"/>
  <c r="W106" i="2"/>
  <c r="V106" i="2"/>
  <c r="T106" i="2"/>
  <c r="S106" i="2"/>
  <c r="R106" i="2"/>
  <c r="P106" i="2"/>
  <c r="O106" i="2"/>
  <c r="N106" i="2"/>
  <c r="L106" i="2"/>
  <c r="K106" i="2"/>
  <c r="J106" i="2"/>
  <c r="H106" i="2"/>
  <c r="G106" i="2"/>
  <c r="F106" i="2"/>
  <c r="AV93" i="2"/>
  <c r="AU93" i="2"/>
  <c r="AT93" i="2"/>
  <c r="AR93" i="2"/>
  <c r="AQ93" i="2"/>
  <c r="AP93" i="2"/>
  <c r="AN93" i="2"/>
  <c r="AM93" i="2"/>
  <c r="AL93" i="2"/>
  <c r="AJ93" i="2"/>
  <c r="AI93" i="2"/>
  <c r="AH93" i="2"/>
  <c r="AF93" i="2"/>
  <c r="AE93" i="2"/>
  <c r="AD93" i="2"/>
  <c r="AB93" i="2"/>
  <c r="AA93" i="2"/>
  <c r="Z93" i="2"/>
  <c r="X93" i="2"/>
  <c r="W93" i="2"/>
  <c r="V93" i="2"/>
  <c r="T93" i="2"/>
  <c r="S93" i="2"/>
  <c r="R93" i="2"/>
  <c r="P93" i="2"/>
  <c r="O93" i="2"/>
  <c r="N93" i="2"/>
  <c r="L93" i="2"/>
  <c r="K93" i="2"/>
  <c r="J93" i="2"/>
  <c r="H93" i="2"/>
  <c r="G93" i="2"/>
  <c r="F93" i="2"/>
  <c r="AT19" i="2"/>
  <c r="AU19" i="2"/>
  <c r="AT20" i="2"/>
  <c r="AU20" i="2"/>
  <c r="AT21" i="2"/>
  <c r="AU21" i="2"/>
  <c r="AT22" i="2"/>
  <c r="AU22" i="2"/>
  <c r="AU18" i="2"/>
  <c r="AT18" i="2"/>
  <c r="AP19" i="2"/>
  <c r="AQ19" i="2"/>
  <c r="AP20" i="2"/>
  <c r="AQ20" i="2"/>
  <c r="AP21" i="2"/>
  <c r="AQ21" i="2"/>
  <c r="AP22" i="2"/>
  <c r="AQ22" i="2"/>
  <c r="AQ18" i="2"/>
  <c r="AP18" i="2"/>
  <c r="AL19" i="2"/>
  <c r="AM19" i="2"/>
  <c r="AL20" i="2"/>
  <c r="AM20" i="2"/>
  <c r="AL21" i="2"/>
  <c r="AM21" i="2"/>
  <c r="AL22" i="2"/>
  <c r="AM22" i="2"/>
  <c r="AM18" i="2"/>
  <c r="AL18" i="2"/>
  <c r="AH19" i="2"/>
  <c r="AI19" i="2"/>
  <c r="AH20" i="2"/>
  <c r="AI20" i="2"/>
  <c r="AH21" i="2"/>
  <c r="AI21" i="2"/>
  <c r="AH22" i="2"/>
  <c r="AI22" i="2"/>
  <c r="AI18" i="2"/>
  <c r="AH18" i="2"/>
  <c r="AD19" i="2"/>
  <c r="AE19" i="2"/>
  <c r="AD20" i="2"/>
  <c r="AE20" i="2"/>
  <c r="AD21" i="2"/>
  <c r="AE21" i="2"/>
  <c r="AD22" i="2"/>
  <c r="AE22" i="2"/>
  <c r="AE18" i="2"/>
  <c r="AD18" i="2"/>
  <c r="Z19" i="2"/>
  <c r="AA19" i="2"/>
  <c r="Z20" i="2"/>
  <c r="AA20" i="2"/>
  <c r="Z21" i="2"/>
  <c r="AA21" i="2"/>
  <c r="Z22" i="2"/>
  <c r="AA22" i="2"/>
  <c r="AA18" i="2"/>
  <c r="Z18" i="2"/>
  <c r="V19" i="2"/>
  <c r="W19" i="2"/>
  <c r="V20" i="2"/>
  <c r="W20" i="2"/>
  <c r="V21" i="2"/>
  <c r="W21" i="2"/>
  <c r="V22" i="2"/>
  <c r="W22" i="2"/>
  <c r="W18" i="2"/>
  <c r="V18" i="2"/>
  <c r="N19" i="2"/>
  <c r="O19" i="2"/>
  <c r="N20" i="2"/>
  <c r="O20" i="2"/>
  <c r="N21" i="2"/>
  <c r="O21" i="2"/>
  <c r="N22" i="2"/>
  <c r="O22" i="2"/>
  <c r="O18" i="2"/>
  <c r="N18" i="2"/>
  <c r="S19" i="2"/>
  <c r="S20" i="2"/>
  <c r="S21" i="2"/>
  <c r="S22" i="2"/>
  <c r="S18" i="2"/>
  <c r="R19" i="2"/>
  <c r="R20" i="2"/>
  <c r="R21" i="2"/>
  <c r="R22" i="2"/>
  <c r="R18" i="2"/>
  <c r="AV82" i="2"/>
  <c r="AU82" i="2"/>
  <c r="AT82" i="2"/>
  <c r="AR82" i="2"/>
  <c r="AQ82" i="2"/>
  <c r="AP82" i="2"/>
  <c r="AN82" i="2"/>
  <c r="AM82" i="2"/>
  <c r="AL82" i="2"/>
  <c r="AJ82" i="2"/>
  <c r="AI82" i="2"/>
  <c r="AH82" i="2"/>
  <c r="AF82" i="2"/>
  <c r="AE82" i="2"/>
  <c r="AD82" i="2"/>
  <c r="AB82" i="2"/>
  <c r="AA82" i="2"/>
  <c r="Z82" i="2"/>
  <c r="X82" i="2"/>
  <c r="W82" i="2"/>
  <c r="V82" i="2"/>
  <c r="T82" i="2"/>
  <c r="S82" i="2"/>
  <c r="R82" i="2"/>
  <c r="P82" i="2"/>
  <c r="O82" i="2"/>
  <c r="N82" i="2"/>
  <c r="L82" i="2"/>
  <c r="K82" i="2"/>
  <c r="J82" i="2"/>
  <c r="H82" i="2"/>
  <c r="G82" i="2"/>
  <c r="F82" i="2"/>
  <c r="AV70" i="2"/>
  <c r="AU70" i="2"/>
  <c r="AT70" i="2"/>
  <c r="AR70" i="2"/>
  <c r="AQ70" i="2"/>
  <c r="AP70" i="2"/>
  <c r="AN70" i="2"/>
  <c r="AM70" i="2"/>
  <c r="AL70" i="2"/>
  <c r="AJ70" i="2"/>
  <c r="AI70" i="2"/>
  <c r="AH70" i="2"/>
  <c r="AF70" i="2"/>
  <c r="AE70" i="2"/>
  <c r="AD70" i="2"/>
  <c r="AB70" i="2"/>
  <c r="AA70" i="2"/>
  <c r="Z70" i="2"/>
  <c r="X70" i="2"/>
  <c r="W70" i="2"/>
  <c r="V70" i="2"/>
  <c r="T70" i="2"/>
  <c r="S70" i="2"/>
  <c r="R70" i="2"/>
  <c r="P70" i="2"/>
  <c r="O70" i="2"/>
  <c r="N70" i="2"/>
  <c r="L70" i="2"/>
  <c r="K70" i="2"/>
  <c r="J70" i="2"/>
  <c r="H70" i="2"/>
  <c r="G70" i="2"/>
  <c r="F70" i="2"/>
  <c r="AV60" i="2"/>
  <c r="AU60" i="2"/>
  <c r="AT60" i="2"/>
  <c r="AR60" i="2"/>
  <c r="AQ60" i="2"/>
  <c r="AP60" i="2"/>
  <c r="AN60" i="2"/>
  <c r="AM60" i="2"/>
  <c r="AL60" i="2"/>
  <c r="AJ60" i="2"/>
  <c r="AI60" i="2"/>
  <c r="AH60" i="2"/>
  <c r="AF60" i="2"/>
  <c r="AE60" i="2"/>
  <c r="AD60" i="2"/>
  <c r="AB60" i="2"/>
  <c r="AA60" i="2"/>
  <c r="Z60" i="2"/>
  <c r="X60" i="2"/>
  <c r="W60" i="2"/>
  <c r="V60" i="2"/>
  <c r="T60" i="2"/>
  <c r="S60" i="2"/>
  <c r="R60" i="2"/>
  <c r="P60" i="2"/>
  <c r="O60" i="2"/>
  <c r="N60" i="2"/>
  <c r="L60" i="2"/>
  <c r="K60" i="2"/>
  <c r="J60" i="2"/>
  <c r="H60" i="2"/>
  <c r="G60" i="2"/>
  <c r="F60" i="2"/>
  <c r="AV46" i="2"/>
  <c r="AU46" i="2"/>
  <c r="AT46" i="2"/>
  <c r="AR46" i="2"/>
  <c r="AQ46" i="2"/>
  <c r="AP46" i="2"/>
  <c r="AN46" i="2"/>
  <c r="AM46" i="2"/>
  <c r="AL46" i="2"/>
  <c r="AJ46" i="2"/>
  <c r="AI46" i="2"/>
  <c r="AH46" i="2"/>
  <c r="AF46" i="2"/>
  <c r="AE46" i="2"/>
  <c r="AD46" i="2"/>
  <c r="AB46" i="2"/>
  <c r="AA46" i="2"/>
  <c r="Z46" i="2"/>
  <c r="X46" i="2"/>
  <c r="W46" i="2"/>
  <c r="V46" i="2"/>
  <c r="T46" i="2"/>
  <c r="S46" i="2"/>
  <c r="R46" i="2"/>
  <c r="P46" i="2"/>
  <c r="O46" i="2"/>
  <c r="N46" i="2"/>
  <c r="L46" i="2"/>
  <c r="K46" i="2"/>
  <c r="J46" i="2"/>
  <c r="H46" i="2"/>
  <c r="G46" i="2"/>
  <c r="F46" i="2"/>
  <c r="AV26" i="2"/>
  <c r="AU26" i="2"/>
  <c r="AT26" i="2"/>
  <c r="AR26" i="2"/>
  <c r="AQ26" i="2"/>
  <c r="AP26" i="2"/>
  <c r="AN26" i="2"/>
  <c r="AM26" i="2"/>
  <c r="AL26" i="2"/>
  <c r="AJ26" i="2"/>
  <c r="AI26" i="2"/>
  <c r="AH26" i="2"/>
  <c r="AF26" i="2"/>
  <c r="AE26" i="2"/>
  <c r="AD26" i="2"/>
  <c r="AB26" i="2"/>
  <c r="AA26" i="2"/>
  <c r="Z26" i="2"/>
  <c r="X26" i="2"/>
  <c r="W26" i="2"/>
  <c r="V26" i="2"/>
  <c r="T26" i="2"/>
  <c r="S26" i="2"/>
  <c r="R26" i="2"/>
  <c r="P26" i="2"/>
  <c r="O26" i="2"/>
  <c r="N26" i="2"/>
  <c r="L26" i="2"/>
  <c r="K26" i="2"/>
  <c r="J26" i="2"/>
  <c r="H26" i="2"/>
  <c r="G26" i="2"/>
  <c r="F26" i="2"/>
  <c r="AV17" i="2"/>
  <c r="AU17" i="2"/>
  <c r="AT17" i="2"/>
  <c r="AR17" i="2"/>
  <c r="AQ17" i="2"/>
  <c r="AP17" i="2"/>
  <c r="AN17" i="2"/>
  <c r="AM17" i="2"/>
  <c r="AL17" i="2"/>
  <c r="AJ17" i="2"/>
  <c r="AI17" i="2"/>
  <c r="AH17" i="2"/>
  <c r="AF17" i="2"/>
  <c r="AE17" i="2"/>
  <c r="AD17" i="2"/>
  <c r="AB17" i="2"/>
  <c r="AA17" i="2"/>
  <c r="Z17" i="2"/>
  <c r="X17" i="2"/>
  <c r="W17" i="2"/>
  <c r="V17" i="2"/>
  <c r="T17" i="2"/>
  <c r="S17" i="2"/>
  <c r="R17" i="2"/>
  <c r="P17" i="2"/>
  <c r="O17" i="2"/>
  <c r="N17" i="2"/>
  <c r="L17" i="2"/>
  <c r="K17" i="2"/>
  <c r="J17" i="2"/>
  <c r="H17" i="2"/>
  <c r="G17" i="2"/>
  <c r="F17" i="2"/>
  <c r="AV9" i="2"/>
  <c r="AU9" i="2"/>
  <c r="AT9" i="2"/>
  <c r="AR9" i="2"/>
  <c r="AQ9" i="2"/>
  <c r="AP9" i="2"/>
  <c r="AN9" i="2"/>
  <c r="AM9" i="2"/>
  <c r="AL9" i="2"/>
  <c r="AJ9" i="2"/>
  <c r="AI9" i="2"/>
  <c r="AH9" i="2"/>
  <c r="AF9" i="2"/>
  <c r="AE9" i="2"/>
  <c r="AD9" i="2"/>
  <c r="AB9" i="2"/>
  <c r="AA9" i="2"/>
  <c r="Z9" i="2"/>
  <c r="X9" i="2"/>
  <c r="W9" i="2"/>
  <c r="V9" i="2"/>
  <c r="T9" i="2"/>
  <c r="S9" i="2"/>
  <c r="R9" i="2"/>
  <c r="P9" i="2"/>
  <c r="O9" i="2"/>
  <c r="N9" i="2"/>
  <c r="L9" i="2"/>
  <c r="K9" i="2"/>
  <c r="J9" i="2"/>
  <c r="H9" i="2"/>
  <c r="G9" i="2"/>
  <c r="F9" i="2"/>
  <c r="AU177" i="2"/>
  <c r="AT177" i="2"/>
  <c r="AQ177" i="2"/>
  <c r="AP177" i="2"/>
  <c r="AM177" i="2"/>
  <c r="AL177" i="2"/>
  <c r="AV176" i="2"/>
  <c r="AR176" i="2"/>
  <c r="AN176" i="2"/>
  <c r="AV175" i="2"/>
  <c r="AR175" i="2"/>
  <c r="AN175" i="2"/>
  <c r="AV174" i="2"/>
  <c r="AR174" i="2"/>
  <c r="AN174" i="2"/>
  <c r="AV173" i="2"/>
  <c r="AR173" i="2"/>
  <c r="AN173" i="2"/>
  <c r="AL171" i="2"/>
  <c r="AU169" i="2"/>
  <c r="AT169" i="2"/>
  <c r="AQ169" i="2"/>
  <c r="AP169" i="2"/>
  <c r="AM169" i="2"/>
  <c r="AL169" i="2"/>
  <c r="AV168" i="2"/>
  <c r="AR168" i="2"/>
  <c r="AN168" i="2"/>
  <c r="AV167" i="2"/>
  <c r="AR167" i="2"/>
  <c r="AN167" i="2"/>
  <c r="AV166" i="2"/>
  <c r="AR166" i="2"/>
  <c r="AN166" i="2"/>
  <c r="AV165" i="2"/>
  <c r="AR165" i="2"/>
  <c r="AN165" i="2"/>
  <c r="AL163" i="2"/>
  <c r="AU161" i="2"/>
  <c r="AT161" i="2"/>
  <c r="AQ161" i="2"/>
  <c r="AP161" i="2"/>
  <c r="AM161" i="2"/>
  <c r="AL161" i="2"/>
  <c r="AV160" i="2"/>
  <c r="AR160" i="2"/>
  <c r="AN160" i="2"/>
  <c r="AV159" i="2"/>
  <c r="AR159" i="2"/>
  <c r="AN159" i="2"/>
  <c r="AV158" i="2"/>
  <c r="AR158" i="2"/>
  <c r="AN158" i="2"/>
  <c r="AV157" i="2"/>
  <c r="AR157" i="2"/>
  <c r="AN157" i="2"/>
  <c r="AV156" i="2"/>
  <c r="AR156" i="2"/>
  <c r="AN156" i="2"/>
  <c r="AV155" i="2"/>
  <c r="AR155" i="2"/>
  <c r="AN155" i="2"/>
  <c r="AV154" i="2"/>
  <c r="AR154" i="2"/>
  <c r="AN154" i="2"/>
  <c r="AP152" i="2"/>
  <c r="AU150" i="2"/>
  <c r="AT150" i="2"/>
  <c r="AQ150" i="2"/>
  <c r="AP150" i="2"/>
  <c r="AM150" i="2"/>
  <c r="AL150" i="2"/>
  <c r="AV149" i="2"/>
  <c r="AR149" i="2"/>
  <c r="AN149" i="2"/>
  <c r="AV148" i="2"/>
  <c r="AR148" i="2"/>
  <c r="AN148" i="2"/>
  <c r="AV147" i="2"/>
  <c r="AR147" i="2"/>
  <c r="AN147" i="2"/>
  <c r="AV146" i="2"/>
  <c r="AR146" i="2"/>
  <c r="AN146" i="2"/>
  <c r="AV145" i="2"/>
  <c r="AR145" i="2"/>
  <c r="AN145" i="2"/>
  <c r="AV144" i="2"/>
  <c r="AR144" i="2"/>
  <c r="AN144" i="2"/>
  <c r="AV143" i="2"/>
  <c r="AR143" i="2"/>
  <c r="AN143" i="2"/>
  <c r="AV142" i="2"/>
  <c r="AR142" i="2"/>
  <c r="AN142" i="2"/>
  <c r="AV141" i="2"/>
  <c r="AR141" i="2"/>
  <c r="AN141" i="2"/>
  <c r="AU137" i="2"/>
  <c r="AT137" i="2"/>
  <c r="AQ137" i="2"/>
  <c r="AP137" i="2"/>
  <c r="AM137" i="2"/>
  <c r="AL137" i="2"/>
  <c r="AV136" i="2"/>
  <c r="AR136" i="2"/>
  <c r="AN136" i="2"/>
  <c r="AV135" i="2"/>
  <c r="AR135" i="2"/>
  <c r="AN135" i="2"/>
  <c r="AV134" i="2"/>
  <c r="AR134" i="2"/>
  <c r="AN134" i="2"/>
  <c r="AV133" i="2"/>
  <c r="AR133" i="2"/>
  <c r="AN133" i="2"/>
  <c r="AV132" i="2"/>
  <c r="AR132" i="2"/>
  <c r="AN132" i="2"/>
  <c r="AV131" i="2"/>
  <c r="AR131" i="2"/>
  <c r="AN131" i="2"/>
  <c r="AV130" i="2"/>
  <c r="AR130" i="2"/>
  <c r="AN130" i="2"/>
  <c r="AL128" i="2"/>
  <c r="AU126" i="2"/>
  <c r="AT126" i="2"/>
  <c r="AQ126" i="2"/>
  <c r="AP126" i="2"/>
  <c r="AM126" i="2"/>
  <c r="AL126" i="2"/>
  <c r="AV125" i="2"/>
  <c r="AR125" i="2"/>
  <c r="AN125" i="2"/>
  <c r="AV124" i="2"/>
  <c r="AR124" i="2"/>
  <c r="AN124" i="2"/>
  <c r="AV123" i="2"/>
  <c r="AR123" i="2"/>
  <c r="AN123" i="2"/>
  <c r="AV122" i="2"/>
  <c r="AR122" i="2"/>
  <c r="AN122" i="2"/>
  <c r="AV121" i="2"/>
  <c r="AR121" i="2"/>
  <c r="AN121" i="2"/>
  <c r="AV120" i="2"/>
  <c r="AR120" i="2"/>
  <c r="AN120" i="2"/>
  <c r="AV119" i="2"/>
  <c r="AR119" i="2"/>
  <c r="AN119" i="2"/>
  <c r="AV118" i="2"/>
  <c r="AR118" i="2"/>
  <c r="AN118" i="2"/>
  <c r="AL116" i="2"/>
  <c r="AU114" i="2"/>
  <c r="AT114" i="2"/>
  <c r="AQ114" i="2"/>
  <c r="AP114" i="2"/>
  <c r="AM114" i="2"/>
  <c r="AL114" i="2"/>
  <c r="AV113" i="2"/>
  <c r="AR113" i="2"/>
  <c r="AN113" i="2"/>
  <c r="AV112" i="2"/>
  <c r="AR112" i="2"/>
  <c r="AN112" i="2"/>
  <c r="AV111" i="2"/>
  <c r="AR111" i="2"/>
  <c r="AN111" i="2"/>
  <c r="AV110" i="2"/>
  <c r="AR110" i="2"/>
  <c r="AN110" i="2"/>
  <c r="AV109" i="2"/>
  <c r="AR109" i="2"/>
  <c r="AN109" i="2"/>
  <c r="AV108" i="2"/>
  <c r="AR108" i="2"/>
  <c r="AN108" i="2"/>
  <c r="AV107" i="2"/>
  <c r="AR107" i="2"/>
  <c r="AN107" i="2"/>
  <c r="AP105" i="2"/>
  <c r="AU103" i="2"/>
  <c r="AT103" i="2"/>
  <c r="AQ103" i="2"/>
  <c r="AP103" i="2"/>
  <c r="AM103" i="2"/>
  <c r="AL103" i="2"/>
  <c r="AV102" i="2"/>
  <c r="AR102" i="2"/>
  <c r="AN102" i="2"/>
  <c r="AV101" i="2"/>
  <c r="AR101" i="2"/>
  <c r="AN101" i="2"/>
  <c r="AV100" i="2"/>
  <c r="AR100" i="2"/>
  <c r="AN100" i="2"/>
  <c r="AV99" i="2"/>
  <c r="AR99" i="2"/>
  <c r="AN99" i="2"/>
  <c r="AV98" i="2"/>
  <c r="AR98" i="2"/>
  <c r="AN98" i="2"/>
  <c r="AV97" i="2"/>
  <c r="AR97" i="2"/>
  <c r="AN97" i="2"/>
  <c r="AV96" i="2"/>
  <c r="AR96" i="2"/>
  <c r="AN96" i="2"/>
  <c r="AV95" i="2"/>
  <c r="AR95" i="2"/>
  <c r="AN95" i="2"/>
  <c r="AV94" i="2"/>
  <c r="AR94" i="2"/>
  <c r="AN94" i="2"/>
  <c r="AL92" i="2"/>
  <c r="AU90" i="2"/>
  <c r="AT90" i="2"/>
  <c r="AQ90" i="2"/>
  <c r="AP90" i="2"/>
  <c r="AM90" i="2"/>
  <c r="AL90" i="2"/>
  <c r="AV89" i="2"/>
  <c r="AR89" i="2"/>
  <c r="AN89" i="2"/>
  <c r="AV88" i="2"/>
  <c r="AR88" i="2"/>
  <c r="AN88" i="2"/>
  <c r="AV87" i="2"/>
  <c r="AR87" i="2"/>
  <c r="AN87" i="2"/>
  <c r="AV86" i="2"/>
  <c r="AR86" i="2"/>
  <c r="AN86" i="2"/>
  <c r="AV85" i="2"/>
  <c r="AR85" i="2"/>
  <c r="AN85" i="2"/>
  <c r="AV84" i="2"/>
  <c r="AR84" i="2"/>
  <c r="AN84" i="2"/>
  <c r="AV83" i="2"/>
  <c r="AR83" i="2"/>
  <c r="AN83" i="2"/>
  <c r="AP81" i="2"/>
  <c r="AU79" i="2"/>
  <c r="AT79" i="2"/>
  <c r="AQ79" i="2"/>
  <c r="AP79" i="2"/>
  <c r="AM79" i="2"/>
  <c r="AL79" i="2"/>
  <c r="AV78" i="2"/>
  <c r="AR78" i="2"/>
  <c r="AN78" i="2"/>
  <c r="AV77" i="2"/>
  <c r="AR77" i="2"/>
  <c r="AN77" i="2"/>
  <c r="AV76" i="2"/>
  <c r="AR76" i="2"/>
  <c r="AN76" i="2"/>
  <c r="AV75" i="2"/>
  <c r="AR75" i="2"/>
  <c r="AN75" i="2"/>
  <c r="AV74" i="2"/>
  <c r="AR74" i="2"/>
  <c r="AN74" i="2"/>
  <c r="AV73" i="2"/>
  <c r="AR73" i="2"/>
  <c r="AN73" i="2"/>
  <c r="AV72" i="2"/>
  <c r="AR72" i="2"/>
  <c r="AN72" i="2"/>
  <c r="AV71" i="2"/>
  <c r="AR71" i="2"/>
  <c r="AN71" i="2"/>
  <c r="AL69" i="2"/>
  <c r="AU67" i="2"/>
  <c r="AT67" i="2"/>
  <c r="AQ67" i="2"/>
  <c r="AP67" i="2"/>
  <c r="AM67" i="2"/>
  <c r="AL67" i="2"/>
  <c r="AV66" i="2"/>
  <c r="AR66" i="2"/>
  <c r="AN66" i="2"/>
  <c r="AV65" i="2"/>
  <c r="AR65" i="2"/>
  <c r="AN65" i="2"/>
  <c r="AV64" i="2"/>
  <c r="AR64" i="2"/>
  <c r="AN64" i="2"/>
  <c r="AV63" i="2"/>
  <c r="AR63" i="2"/>
  <c r="AN63" i="2"/>
  <c r="AV62" i="2"/>
  <c r="AR62" i="2"/>
  <c r="AN62" i="2"/>
  <c r="AV61" i="2"/>
  <c r="AR61" i="2"/>
  <c r="AN61" i="2"/>
  <c r="AT59" i="2"/>
  <c r="AU57" i="2"/>
  <c r="AT57" i="2"/>
  <c r="AQ57" i="2"/>
  <c r="AP57" i="2"/>
  <c r="AM57" i="2"/>
  <c r="AL57" i="2"/>
  <c r="AV56" i="2"/>
  <c r="AR56" i="2"/>
  <c r="AN56" i="2"/>
  <c r="AV55" i="2"/>
  <c r="AR55" i="2"/>
  <c r="AN55" i="2"/>
  <c r="AV54" i="2"/>
  <c r="AR54" i="2"/>
  <c r="AN54" i="2"/>
  <c r="AV53" i="2"/>
  <c r="AR53" i="2"/>
  <c r="AN53" i="2"/>
  <c r="AV52" i="2"/>
  <c r="AR52" i="2"/>
  <c r="AN52" i="2"/>
  <c r="AV51" i="2"/>
  <c r="AR51" i="2"/>
  <c r="AN51" i="2"/>
  <c r="AV50" i="2"/>
  <c r="AR50" i="2"/>
  <c r="AN50" i="2"/>
  <c r="AV49" i="2"/>
  <c r="AR49" i="2"/>
  <c r="AN49" i="2"/>
  <c r="AV48" i="2"/>
  <c r="AR48" i="2"/>
  <c r="AN48" i="2"/>
  <c r="AV47" i="2"/>
  <c r="AR47" i="2"/>
  <c r="AN47" i="2"/>
  <c r="AL45" i="2"/>
  <c r="AU43" i="2"/>
  <c r="AT43" i="2"/>
  <c r="AQ43" i="2"/>
  <c r="AP43" i="2"/>
  <c r="AM43" i="2"/>
  <c r="AL43" i="2"/>
  <c r="AV42" i="2"/>
  <c r="AR42" i="2"/>
  <c r="AN42" i="2"/>
  <c r="AV41" i="2"/>
  <c r="AR41" i="2"/>
  <c r="AN41" i="2"/>
  <c r="AV40" i="2"/>
  <c r="AR40" i="2"/>
  <c r="AN40" i="2"/>
  <c r="AV39" i="2"/>
  <c r="AR39" i="2"/>
  <c r="AN39" i="2"/>
  <c r="AV38" i="2"/>
  <c r="AR38" i="2"/>
  <c r="AN38" i="2"/>
  <c r="AV37" i="2"/>
  <c r="AR37" i="2"/>
  <c r="AN37" i="2"/>
  <c r="AV36" i="2"/>
  <c r="AR36" i="2"/>
  <c r="AN36" i="2"/>
  <c r="AV35" i="2"/>
  <c r="AR35" i="2"/>
  <c r="AN35" i="2"/>
  <c r="AV34" i="2"/>
  <c r="AR34" i="2"/>
  <c r="AN34" i="2"/>
  <c r="AV33" i="2"/>
  <c r="AR33" i="2"/>
  <c r="AN33" i="2"/>
  <c r="AV32" i="2"/>
  <c r="AR32" i="2"/>
  <c r="AN32" i="2"/>
  <c r="AV31" i="2"/>
  <c r="AR31" i="2"/>
  <c r="AN31" i="2"/>
  <c r="AV30" i="2"/>
  <c r="AR30" i="2"/>
  <c r="AN30" i="2"/>
  <c r="AV29" i="2"/>
  <c r="AR29" i="2"/>
  <c r="AN29" i="2"/>
  <c r="AV28" i="2"/>
  <c r="AR28" i="2"/>
  <c r="AN28" i="2"/>
  <c r="AV27" i="2"/>
  <c r="AR27" i="2"/>
  <c r="AN27" i="2"/>
  <c r="AL25" i="2"/>
  <c r="AP16" i="2"/>
  <c r="AT139" i="2"/>
  <c r="AP59" i="2"/>
  <c r="AL152" i="2"/>
  <c r="AI177" i="2"/>
  <c r="AH177" i="2"/>
  <c r="AE177" i="2"/>
  <c r="AD177" i="2"/>
  <c r="AA177" i="2"/>
  <c r="Z177" i="2"/>
  <c r="AJ176" i="2"/>
  <c r="AF176" i="2"/>
  <c r="AB176" i="2"/>
  <c r="AJ175" i="2"/>
  <c r="AF175" i="2"/>
  <c r="AB175" i="2"/>
  <c r="AJ174" i="2"/>
  <c r="AF174" i="2"/>
  <c r="AB174" i="2"/>
  <c r="AJ173" i="2"/>
  <c r="AF173" i="2"/>
  <c r="AB173" i="2"/>
  <c r="AD171" i="2"/>
  <c r="AI169" i="2"/>
  <c r="AH169" i="2"/>
  <c r="AE169" i="2"/>
  <c r="AD169" i="2"/>
  <c r="AA169" i="2"/>
  <c r="Z169" i="2"/>
  <c r="AJ168" i="2"/>
  <c r="AF168" i="2"/>
  <c r="AB168" i="2"/>
  <c r="AJ167" i="2"/>
  <c r="AF167" i="2"/>
  <c r="AB167" i="2"/>
  <c r="AJ166" i="2"/>
  <c r="AF166" i="2"/>
  <c r="AB166" i="2"/>
  <c r="AJ165" i="2"/>
  <c r="AF165" i="2"/>
  <c r="AB165" i="2"/>
  <c r="AD163" i="2"/>
  <c r="AI161" i="2"/>
  <c r="AH161" i="2"/>
  <c r="AE161" i="2"/>
  <c r="AD161" i="2"/>
  <c r="AA161" i="2"/>
  <c r="Z161" i="2"/>
  <c r="AJ160" i="2"/>
  <c r="AF160" i="2"/>
  <c r="AB160" i="2"/>
  <c r="AJ159" i="2"/>
  <c r="AF159" i="2"/>
  <c r="AB159" i="2"/>
  <c r="AJ158" i="2"/>
  <c r="AF158" i="2"/>
  <c r="AB158" i="2"/>
  <c r="AJ157" i="2"/>
  <c r="AF157" i="2"/>
  <c r="AB157" i="2"/>
  <c r="AJ156" i="2"/>
  <c r="AF156" i="2"/>
  <c r="AB156" i="2"/>
  <c r="AJ155" i="2"/>
  <c r="AF155" i="2"/>
  <c r="AB155" i="2"/>
  <c r="AJ154" i="2"/>
  <c r="AF154" i="2"/>
  <c r="AB154" i="2"/>
  <c r="AI150" i="2"/>
  <c r="AH150" i="2"/>
  <c r="AE150" i="2"/>
  <c r="AD150" i="2"/>
  <c r="AA150" i="2"/>
  <c r="Z150" i="2"/>
  <c r="AJ149" i="2"/>
  <c r="AF149" i="2"/>
  <c r="AB149" i="2"/>
  <c r="AJ148" i="2"/>
  <c r="AF148" i="2"/>
  <c r="AB148" i="2"/>
  <c r="AJ147" i="2"/>
  <c r="AF147" i="2"/>
  <c r="AB147" i="2"/>
  <c r="AJ146" i="2"/>
  <c r="AF146" i="2"/>
  <c r="AB146" i="2"/>
  <c r="AJ145" i="2"/>
  <c r="AF145" i="2"/>
  <c r="AB145" i="2"/>
  <c r="AJ144" i="2"/>
  <c r="AF144" i="2"/>
  <c r="AB144" i="2"/>
  <c r="AJ143" i="2"/>
  <c r="AF143" i="2"/>
  <c r="AB143" i="2"/>
  <c r="AJ142" i="2"/>
  <c r="AF142" i="2"/>
  <c r="AB142" i="2"/>
  <c r="AJ141" i="2"/>
  <c r="AF141" i="2"/>
  <c r="AB141" i="2"/>
  <c r="AI137" i="2"/>
  <c r="AH137" i="2"/>
  <c r="AE137" i="2"/>
  <c r="AD137" i="2"/>
  <c r="AA137" i="2"/>
  <c r="Z137" i="2"/>
  <c r="AJ136" i="2"/>
  <c r="AF136" i="2"/>
  <c r="AB136" i="2"/>
  <c r="AJ135" i="2"/>
  <c r="AF135" i="2"/>
  <c r="AB135" i="2"/>
  <c r="AJ134" i="2"/>
  <c r="AF134" i="2"/>
  <c r="AB134" i="2"/>
  <c r="AJ133" i="2"/>
  <c r="AF133" i="2"/>
  <c r="AB133" i="2"/>
  <c r="AJ132" i="2"/>
  <c r="AF132" i="2"/>
  <c r="AB132" i="2"/>
  <c r="AJ131" i="2"/>
  <c r="AF131" i="2"/>
  <c r="AB131" i="2"/>
  <c r="AJ130" i="2"/>
  <c r="AF130" i="2"/>
  <c r="AB130" i="2"/>
  <c r="AD128" i="2"/>
  <c r="AI126" i="2"/>
  <c r="AH126" i="2"/>
  <c r="AE126" i="2"/>
  <c r="AD126" i="2"/>
  <c r="AA126" i="2"/>
  <c r="Z126" i="2"/>
  <c r="AJ125" i="2"/>
  <c r="AF125" i="2"/>
  <c r="AB125" i="2"/>
  <c r="AJ124" i="2"/>
  <c r="AF124" i="2"/>
  <c r="AB124" i="2"/>
  <c r="AJ123" i="2"/>
  <c r="AF123" i="2"/>
  <c r="AB123" i="2"/>
  <c r="AJ122" i="2"/>
  <c r="AF122" i="2"/>
  <c r="AB122" i="2"/>
  <c r="AJ121" i="2"/>
  <c r="AF121" i="2"/>
  <c r="AB121" i="2"/>
  <c r="AJ120" i="2"/>
  <c r="AF120" i="2"/>
  <c r="AB120" i="2"/>
  <c r="AJ119" i="2"/>
  <c r="AF119" i="2"/>
  <c r="AB119" i="2"/>
  <c r="AJ118" i="2"/>
  <c r="AF118" i="2"/>
  <c r="AB118" i="2"/>
  <c r="AD116" i="2"/>
  <c r="AI114" i="2"/>
  <c r="AH114" i="2"/>
  <c r="AE114" i="2"/>
  <c r="AD114" i="2"/>
  <c r="AA114" i="2"/>
  <c r="Z114" i="2"/>
  <c r="AJ113" i="2"/>
  <c r="AF113" i="2"/>
  <c r="AB113" i="2"/>
  <c r="AJ112" i="2"/>
  <c r="AF112" i="2"/>
  <c r="AB112" i="2"/>
  <c r="AJ111" i="2"/>
  <c r="AF111" i="2"/>
  <c r="AB111" i="2"/>
  <c r="AJ110" i="2"/>
  <c r="AF110" i="2"/>
  <c r="AB110" i="2"/>
  <c r="AJ109" i="2"/>
  <c r="AF109" i="2"/>
  <c r="AB109" i="2"/>
  <c r="AJ108" i="2"/>
  <c r="AF108" i="2"/>
  <c r="AB108" i="2"/>
  <c r="AJ107" i="2"/>
  <c r="AF107" i="2"/>
  <c r="AB107" i="2"/>
  <c r="AH105" i="2"/>
  <c r="AI103" i="2"/>
  <c r="AH103" i="2"/>
  <c r="AE103" i="2"/>
  <c r="AD103" i="2"/>
  <c r="AA103" i="2"/>
  <c r="Z103" i="2"/>
  <c r="AJ102" i="2"/>
  <c r="AF102" i="2"/>
  <c r="AB102" i="2"/>
  <c r="AJ101" i="2"/>
  <c r="AF101" i="2"/>
  <c r="AB101" i="2"/>
  <c r="AJ100" i="2"/>
  <c r="AF100" i="2"/>
  <c r="AB100" i="2"/>
  <c r="AJ99" i="2"/>
  <c r="AF99" i="2"/>
  <c r="AB99" i="2"/>
  <c r="AJ98" i="2"/>
  <c r="AF98" i="2"/>
  <c r="AB98" i="2"/>
  <c r="AJ97" i="2"/>
  <c r="AF97" i="2"/>
  <c r="AB97" i="2"/>
  <c r="AJ96" i="2"/>
  <c r="AF96" i="2"/>
  <c r="AB96" i="2"/>
  <c r="AJ95" i="2"/>
  <c r="AF95" i="2"/>
  <c r="AB95" i="2"/>
  <c r="AJ94" i="2"/>
  <c r="AF94" i="2"/>
  <c r="AB94" i="2"/>
  <c r="AD92" i="2"/>
  <c r="AI90" i="2"/>
  <c r="AH90" i="2"/>
  <c r="AE90" i="2"/>
  <c r="AD90" i="2"/>
  <c r="AA90" i="2"/>
  <c r="Z90" i="2"/>
  <c r="AJ89" i="2"/>
  <c r="AF89" i="2"/>
  <c r="AB89" i="2"/>
  <c r="AJ88" i="2"/>
  <c r="AF88" i="2"/>
  <c r="AB88" i="2"/>
  <c r="AJ87" i="2"/>
  <c r="AF87" i="2"/>
  <c r="AB87" i="2"/>
  <c r="AJ86" i="2"/>
  <c r="AF86" i="2"/>
  <c r="AB86" i="2"/>
  <c r="AJ85" i="2"/>
  <c r="AF85" i="2"/>
  <c r="AB85" i="2"/>
  <c r="AJ84" i="2"/>
  <c r="AF84" i="2"/>
  <c r="AB84" i="2"/>
  <c r="AJ83" i="2"/>
  <c r="AF83" i="2"/>
  <c r="AB83" i="2"/>
  <c r="AH81" i="2"/>
  <c r="AI79" i="2"/>
  <c r="AH79" i="2"/>
  <c r="AE79" i="2"/>
  <c r="AD79" i="2"/>
  <c r="AA79" i="2"/>
  <c r="Z79" i="2"/>
  <c r="AJ78" i="2"/>
  <c r="AF78" i="2"/>
  <c r="AB78" i="2"/>
  <c r="AJ77" i="2"/>
  <c r="AF77" i="2"/>
  <c r="AB77" i="2"/>
  <c r="AJ76" i="2"/>
  <c r="AF76" i="2"/>
  <c r="AB76" i="2"/>
  <c r="AJ75" i="2"/>
  <c r="AF75" i="2"/>
  <c r="AB75" i="2"/>
  <c r="AJ74" i="2"/>
  <c r="AF74" i="2"/>
  <c r="AB74" i="2"/>
  <c r="AJ73" i="2"/>
  <c r="AF73" i="2"/>
  <c r="AB73" i="2"/>
  <c r="AJ72" i="2"/>
  <c r="AF72" i="2"/>
  <c r="AB72" i="2"/>
  <c r="AJ71" i="2"/>
  <c r="AF71" i="2"/>
  <c r="AB71" i="2"/>
  <c r="AD69" i="2"/>
  <c r="AI67" i="2"/>
  <c r="AH67" i="2"/>
  <c r="AE67" i="2"/>
  <c r="AD67" i="2"/>
  <c r="AA67" i="2"/>
  <c r="Z67" i="2"/>
  <c r="AJ66" i="2"/>
  <c r="AF66" i="2"/>
  <c r="AB66" i="2"/>
  <c r="AJ65" i="2"/>
  <c r="AF65" i="2"/>
  <c r="AB65" i="2"/>
  <c r="AJ64" i="2"/>
  <c r="AF64" i="2"/>
  <c r="AB64" i="2"/>
  <c r="AJ63" i="2"/>
  <c r="AF63" i="2"/>
  <c r="AB63" i="2"/>
  <c r="AJ62" i="2"/>
  <c r="AF62" i="2"/>
  <c r="AB62" i="2"/>
  <c r="AJ61" i="2"/>
  <c r="AF61" i="2"/>
  <c r="AB61" i="2"/>
  <c r="AD59" i="2"/>
  <c r="AI57" i="2"/>
  <c r="AH57" i="2"/>
  <c r="AE57" i="2"/>
  <c r="AD57" i="2"/>
  <c r="AA57" i="2"/>
  <c r="Z57" i="2"/>
  <c r="AJ56" i="2"/>
  <c r="AF56" i="2"/>
  <c r="AB56" i="2"/>
  <c r="AJ55" i="2"/>
  <c r="AF55" i="2"/>
  <c r="AB55" i="2"/>
  <c r="AJ54" i="2"/>
  <c r="AF54" i="2"/>
  <c r="AB54" i="2"/>
  <c r="AJ53" i="2"/>
  <c r="AF53" i="2"/>
  <c r="AB53" i="2"/>
  <c r="AJ52" i="2"/>
  <c r="AF52" i="2"/>
  <c r="AB52" i="2"/>
  <c r="AJ51" i="2"/>
  <c r="AF51" i="2"/>
  <c r="AB51" i="2"/>
  <c r="AJ50" i="2"/>
  <c r="AF50" i="2"/>
  <c r="AB50" i="2"/>
  <c r="AJ49" i="2"/>
  <c r="AF49" i="2"/>
  <c r="AB49" i="2"/>
  <c r="AJ48" i="2"/>
  <c r="AF48" i="2"/>
  <c r="AB48" i="2"/>
  <c r="AJ47" i="2"/>
  <c r="AF47" i="2"/>
  <c r="AB47" i="2"/>
  <c r="AD45" i="2"/>
  <c r="AI43" i="2"/>
  <c r="AH43" i="2"/>
  <c r="AE43" i="2"/>
  <c r="AD43" i="2"/>
  <c r="AA43" i="2"/>
  <c r="Z43" i="2"/>
  <c r="AJ42" i="2"/>
  <c r="AF42" i="2"/>
  <c r="AB42" i="2"/>
  <c r="AJ41" i="2"/>
  <c r="AF41" i="2"/>
  <c r="AB41" i="2"/>
  <c r="AJ40" i="2"/>
  <c r="AF40" i="2"/>
  <c r="AB40" i="2"/>
  <c r="AJ39" i="2"/>
  <c r="AF39" i="2"/>
  <c r="AB39" i="2"/>
  <c r="AJ38" i="2"/>
  <c r="AF38" i="2"/>
  <c r="AB38" i="2"/>
  <c r="AJ37" i="2"/>
  <c r="AF37" i="2"/>
  <c r="AB37" i="2"/>
  <c r="AJ36" i="2"/>
  <c r="AF36" i="2"/>
  <c r="AB36" i="2"/>
  <c r="AJ35" i="2"/>
  <c r="AF35" i="2"/>
  <c r="AB35" i="2"/>
  <c r="AJ34" i="2"/>
  <c r="AF34" i="2"/>
  <c r="AB34" i="2"/>
  <c r="AJ33" i="2"/>
  <c r="AF33" i="2"/>
  <c r="AB33" i="2"/>
  <c r="AJ32" i="2"/>
  <c r="AF32" i="2"/>
  <c r="AB32" i="2"/>
  <c r="AJ31" i="2"/>
  <c r="AF31" i="2"/>
  <c r="AB31" i="2"/>
  <c r="AJ30" i="2"/>
  <c r="AF30" i="2"/>
  <c r="AB30" i="2"/>
  <c r="AJ29" i="2"/>
  <c r="AF29" i="2"/>
  <c r="AB29" i="2"/>
  <c r="AJ28" i="2"/>
  <c r="AF28" i="2"/>
  <c r="AB28" i="2"/>
  <c r="AJ27" i="2"/>
  <c r="AF27" i="2"/>
  <c r="AB27" i="2"/>
  <c r="AD25" i="2"/>
  <c r="AH16" i="2"/>
  <c r="AH171" i="2"/>
  <c r="AD139" i="2"/>
  <c r="Z59" i="2"/>
  <c r="W177" i="2"/>
  <c r="V177" i="2"/>
  <c r="S177" i="2"/>
  <c r="R177" i="2"/>
  <c r="O177" i="2"/>
  <c r="N177" i="2"/>
  <c r="X176" i="2"/>
  <c r="T176" i="2"/>
  <c r="P176" i="2"/>
  <c r="X175" i="2"/>
  <c r="T175" i="2"/>
  <c r="P175" i="2"/>
  <c r="X174" i="2"/>
  <c r="T174" i="2"/>
  <c r="P174" i="2"/>
  <c r="X173" i="2"/>
  <c r="T173" i="2"/>
  <c r="P173" i="2"/>
  <c r="R171" i="2"/>
  <c r="W169" i="2"/>
  <c r="V169" i="2"/>
  <c r="S169" i="2"/>
  <c r="R169" i="2"/>
  <c r="O169" i="2"/>
  <c r="N169" i="2"/>
  <c r="X168" i="2"/>
  <c r="T168" i="2"/>
  <c r="P168" i="2"/>
  <c r="X167" i="2"/>
  <c r="T167" i="2"/>
  <c r="P167" i="2"/>
  <c r="X166" i="2"/>
  <c r="T166" i="2"/>
  <c r="P166" i="2"/>
  <c r="X165" i="2"/>
  <c r="T165" i="2"/>
  <c r="P165" i="2"/>
  <c r="R163" i="2"/>
  <c r="W161" i="2"/>
  <c r="V161" i="2"/>
  <c r="S161" i="2"/>
  <c r="R161" i="2"/>
  <c r="O161" i="2"/>
  <c r="N161" i="2"/>
  <c r="X160" i="2"/>
  <c r="T160" i="2"/>
  <c r="P160" i="2"/>
  <c r="X159" i="2"/>
  <c r="T159" i="2"/>
  <c r="P159" i="2"/>
  <c r="X158" i="2"/>
  <c r="T158" i="2"/>
  <c r="P158" i="2"/>
  <c r="X157" i="2"/>
  <c r="T157" i="2"/>
  <c r="P157" i="2"/>
  <c r="X156" i="2"/>
  <c r="T156" i="2"/>
  <c r="P156" i="2"/>
  <c r="X155" i="2"/>
  <c r="T155" i="2"/>
  <c r="P155" i="2"/>
  <c r="X154" i="2"/>
  <c r="T154" i="2"/>
  <c r="P154" i="2"/>
  <c r="W150" i="2"/>
  <c r="V150" i="2"/>
  <c r="S150" i="2"/>
  <c r="R150" i="2"/>
  <c r="O150" i="2"/>
  <c r="N150" i="2"/>
  <c r="X149" i="2"/>
  <c r="T149" i="2"/>
  <c r="P149" i="2"/>
  <c r="X148" i="2"/>
  <c r="T148" i="2"/>
  <c r="P148" i="2"/>
  <c r="X147" i="2"/>
  <c r="T147" i="2"/>
  <c r="P147" i="2"/>
  <c r="X146" i="2"/>
  <c r="T146" i="2"/>
  <c r="P146" i="2"/>
  <c r="X145" i="2"/>
  <c r="T145" i="2"/>
  <c r="P145" i="2"/>
  <c r="X144" i="2"/>
  <c r="T144" i="2"/>
  <c r="P144" i="2"/>
  <c r="X143" i="2"/>
  <c r="T143" i="2"/>
  <c r="P143" i="2"/>
  <c r="X142" i="2"/>
  <c r="T142" i="2"/>
  <c r="P142" i="2"/>
  <c r="X141" i="2"/>
  <c r="T141" i="2"/>
  <c r="P141" i="2"/>
  <c r="W137" i="2"/>
  <c r="V137" i="2"/>
  <c r="S137" i="2"/>
  <c r="R137" i="2"/>
  <c r="O137" i="2"/>
  <c r="N137" i="2"/>
  <c r="X136" i="2"/>
  <c r="T136" i="2"/>
  <c r="P136" i="2"/>
  <c r="X135" i="2"/>
  <c r="T135" i="2"/>
  <c r="P135" i="2"/>
  <c r="X134" i="2"/>
  <c r="T134" i="2"/>
  <c r="P134" i="2"/>
  <c r="X133" i="2"/>
  <c r="T133" i="2"/>
  <c r="P133" i="2"/>
  <c r="X132" i="2"/>
  <c r="T132" i="2"/>
  <c r="P132" i="2"/>
  <c r="X131" i="2"/>
  <c r="T131" i="2"/>
  <c r="P131" i="2"/>
  <c r="X130" i="2"/>
  <c r="T130" i="2"/>
  <c r="P130" i="2"/>
  <c r="R128" i="2"/>
  <c r="W126" i="2"/>
  <c r="V126" i="2"/>
  <c r="S126" i="2"/>
  <c r="R126" i="2"/>
  <c r="O126" i="2"/>
  <c r="N126" i="2"/>
  <c r="X125" i="2"/>
  <c r="T125" i="2"/>
  <c r="P125" i="2"/>
  <c r="X124" i="2"/>
  <c r="T124" i="2"/>
  <c r="P124" i="2"/>
  <c r="X123" i="2"/>
  <c r="T123" i="2"/>
  <c r="P123" i="2"/>
  <c r="X122" i="2"/>
  <c r="T122" i="2"/>
  <c r="P122" i="2"/>
  <c r="X121" i="2"/>
  <c r="T121" i="2"/>
  <c r="P121" i="2"/>
  <c r="X120" i="2"/>
  <c r="T120" i="2"/>
  <c r="P120" i="2"/>
  <c r="X119" i="2"/>
  <c r="T119" i="2"/>
  <c r="P119" i="2"/>
  <c r="X118" i="2"/>
  <c r="T118" i="2"/>
  <c r="P118" i="2"/>
  <c r="R116" i="2"/>
  <c r="W114" i="2"/>
  <c r="V114" i="2"/>
  <c r="S114" i="2"/>
  <c r="R114" i="2"/>
  <c r="O114" i="2"/>
  <c r="N114" i="2"/>
  <c r="X113" i="2"/>
  <c r="T113" i="2"/>
  <c r="P113" i="2"/>
  <c r="X112" i="2"/>
  <c r="T112" i="2"/>
  <c r="P112" i="2"/>
  <c r="X111" i="2"/>
  <c r="T111" i="2"/>
  <c r="P111" i="2"/>
  <c r="X110" i="2"/>
  <c r="T110" i="2"/>
  <c r="P110" i="2"/>
  <c r="X109" i="2"/>
  <c r="T109" i="2"/>
  <c r="P109" i="2"/>
  <c r="X108" i="2"/>
  <c r="T108" i="2"/>
  <c r="P108" i="2"/>
  <c r="X107" i="2"/>
  <c r="T107" i="2"/>
  <c r="P107" i="2"/>
  <c r="W103" i="2"/>
  <c r="V103" i="2"/>
  <c r="S103" i="2"/>
  <c r="R103" i="2"/>
  <c r="O103" i="2"/>
  <c r="N103" i="2"/>
  <c r="X102" i="2"/>
  <c r="T102" i="2"/>
  <c r="P102" i="2"/>
  <c r="X101" i="2"/>
  <c r="T101" i="2"/>
  <c r="P101" i="2"/>
  <c r="X100" i="2"/>
  <c r="T100" i="2"/>
  <c r="P100" i="2"/>
  <c r="X99" i="2"/>
  <c r="T99" i="2"/>
  <c r="P99" i="2"/>
  <c r="X98" i="2"/>
  <c r="T98" i="2"/>
  <c r="P98" i="2"/>
  <c r="X97" i="2"/>
  <c r="T97" i="2"/>
  <c r="P97" i="2"/>
  <c r="X96" i="2"/>
  <c r="T96" i="2"/>
  <c r="P96" i="2"/>
  <c r="X95" i="2"/>
  <c r="T95" i="2"/>
  <c r="P95" i="2"/>
  <c r="X94" i="2"/>
  <c r="T94" i="2"/>
  <c r="P94" i="2"/>
  <c r="R92" i="2"/>
  <c r="W90" i="2"/>
  <c r="V90" i="2"/>
  <c r="S90" i="2"/>
  <c r="R90" i="2"/>
  <c r="O90" i="2"/>
  <c r="N90" i="2"/>
  <c r="X89" i="2"/>
  <c r="T89" i="2"/>
  <c r="P89" i="2"/>
  <c r="X88" i="2"/>
  <c r="T88" i="2"/>
  <c r="P88" i="2"/>
  <c r="X87" i="2"/>
  <c r="T87" i="2"/>
  <c r="P87" i="2"/>
  <c r="X86" i="2"/>
  <c r="T86" i="2"/>
  <c r="P86" i="2"/>
  <c r="X85" i="2"/>
  <c r="T85" i="2"/>
  <c r="P85" i="2"/>
  <c r="X84" i="2"/>
  <c r="T84" i="2"/>
  <c r="P84" i="2"/>
  <c r="X83" i="2"/>
  <c r="T83" i="2"/>
  <c r="P83" i="2"/>
  <c r="W79" i="2"/>
  <c r="V79" i="2"/>
  <c r="S79" i="2"/>
  <c r="R79" i="2"/>
  <c r="O79" i="2"/>
  <c r="N79" i="2"/>
  <c r="X78" i="2"/>
  <c r="T78" i="2"/>
  <c r="P78" i="2"/>
  <c r="X77" i="2"/>
  <c r="T77" i="2"/>
  <c r="P77" i="2"/>
  <c r="X76" i="2"/>
  <c r="T76" i="2"/>
  <c r="P76" i="2"/>
  <c r="X75" i="2"/>
  <c r="T75" i="2"/>
  <c r="P75" i="2"/>
  <c r="X74" i="2"/>
  <c r="T74" i="2"/>
  <c r="P74" i="2"/>
  <c r="X73" i="2"/>
  <c r="T73" i="2"/>
  <c r="P73" i="2"/>
  <c r="X72" i="2"/>
  <c r="T72" i="2"/>
  <c r="P72" i="2"/>
  <c r="X71" i="2"/>
  <c r="T71" i="2"/>
  <c r="P71" i="2"/>
  <c r="R69" i="2"/>
  <c r="W67" i="2"/>
  <c r="V67" i="2"/>
  <c r="S67" i="2"/>
  <c r="R67" i="2"/>
  <c r="O67" i="2"/>
  <c r="N67" i="2"/>
  <c r="X66" i="2"/>
  <c r="T66" i="2"/>
  <c r="P66" i="2"/>
  <c r="X65" i="2"/>
  <c r="T65" i="2"/>
  <c r="P65" i="2"/>
  <c r="X64" i="2"/>
  <c r="T64" i="2"/>
  <c r="P64" i="2"/>
  <c r="X63" i="2"/>
  <c r="T63" i="2"/>
  <c r="P63" i="2"/>
  <c r="X62" i="2"/>
  <c r="T62" i="2"/>
  <c r="P62" i="2"/>
  <c r="X61" i="2"/>
  <c r="T61" i="2"/>
  <c r="P61" i="2"/>
  <c r="R59" i="2"/>
  <c r="W57" i="2"/>
  <c r="V57" i="2"/>
  <c r="S57" i="2"/>
  <c r="R57" i="2"/>
  <c r="O57" i="2"/>
  <c r="N57" i="2"/>
  <c r="X56" i="2"/>
  <c r="T56" i="2"/>
  <c r="P56" i="2"/>
  <c r="X55" i="2"/>
  <c r="T55" i="2"/>
  <c r="P55" i="2"/>
  <c r="X54" i="2"/>
  <c r="T54" i="2"/>
  <c r="P54" i="2"/>
  <c r="X53" i="2"/>
  <c r="T53" i="2"/>
  <c r="P53" i="2"/>
  <c r="X52" i="2"/>
  <c r="T52" i="2"/>
  <c r="P52" i="2"/>
  <c r="X51" i="2"/>
  <c r="T51" i="2"/>
  <c r="P51" i="2"/>
  <c r="X50" i="2"/>
  <c r="T50" i="2"/>
  <c r="P50" i="2"/>
  <c r="X49" i="2"/>
  <c r="T49" i="2"/>
  <c r="P49" i="2"/>
  <c r="X48" i="2"/>
  <c r="T48" i="2"/>
  <c r="P48" i="2"/>
  <c r="X47" i="2"/>
  <c r="T47" i="2"/>
  <c r="P47" i="2"/>
  <c r="R45" i="2"/>
  <c r="W43" i="2"/>
  <c r="V43" i="2"/>
  <c r="S43" i="2"/>
  <c r="R43" i="2"/>
  <c r="O43" i="2"/>
  <c r="N43" i="2"/>
  <c r="X42" i="2"/>
  <c r="T42" i="2"/>
  <c r="P42" i="2"/>
  <c r="X41" i="2"/>
  <c r="T41" i="2"/>
  <c r="P41" i="2"/>
  <c r="X40" i="2"/>
  <c r="T40" i="2"/>
  <c r="P40" i="2"/>
  <c r="X39" i="2"/>
  <c r="T39" i="2"/>
  <c r="P39" i="2"/>
  <c r="X38" i="2"/>
  <c r="T38" i="2"/>
  <c r="P38" i="2"/>
  <c r="X37" i="2"/>
  <c r="T37" i="2"/>
  <c r="P37" i="2"/>
  <c r="X36" i="2"/>
  <c r="T36" i="2"/>
  <c r="P36" i="2"/>
  <c r="X35" i="2"/>
  <c r="T35" i="2"/>
  <c r="P35" i="2"/>
  <c r="X34" i="2"/>
  <c r="T34" i="2"/>
  <c r="P34" i="2"/>
  <c r="X33" i="2"/>
  <c r="T33" i="2"/>
  <c r="P33" i="2"/>
  <c r="X32" i="2"/>
  <c r="T32" i="2"/>
  <c r="P32" i="2"/>
  <c r="X31" i="2"/>
  <c r="T31" i="2"/>
  <c r="P31" i="2"/>
  <c r="X30" i="2"/>
  <c r="T30" i="2"/>
  <c r="P30" i="2"/>
  <c r="X29" i="2"/>
  <c r="T29" i="2"/>
  <c r="P29" i="2"/>
  <c r="X28" i="2"/>
  <c r="T28" i="2"/>
  <c r="P28" i="2"/>
  <c r="X27" i="2"/>
  <c r="T27" i="2"/>
  <c r="P27" i="2"/>
  <c r="R25" i="2"/>
  <c r="V16" i="2"/>
  <c r="V171" i="2"/>
  <c r="R139" i="2"/>
  <c r="N59" i="2"/>
  <c r="B24" i="1"/>
  <c r="C24" i="1"/>
  <c r="D24" i="1"/>
  <c r="E24" i="1"/>
  <c r="F24" i="1"/>
  <c r="G24" i="1"/>
  <c r="H24" i="1"/>
  <c r="I24" i="1"/>
  <c r="J24" i="1"/>
  <c r="K24" i="1"/>
  <c r="L24" i="1"/>
  <c r="M24" i="1"/>
  <c r="AZ113" i="2" l="1"/>
  <c r="AZ166" i="2"/>
  <c r="AZ47" i="2"/>
  <c r="AX114" i="2"/>
  <c r="E16" i="8" s="1"/>
  <c r="AZ40" i="2"/>
  <c r="AZ76" i="2"/>
  <c r="AZ79" i="2" s="1"/>
  <c r="AZ83" i="2"/>
  <c r="AZ131" i="2"/>
  <c r="AZ155" i="2"/>
  <c r="AX79" i="2"/>
  <c r="E13" i="8" s="1"/>
  <c r="AY137" i="2"/>
  <c r="G18" i="8" s="1"/>
  <c r="O23" i="2"/>
  <c r="O10" i="2" s="1"/>
  <c r="AZ177" i="2"/>
  <c r="AY169" i="2"/>
  <c r="G21" i="8" s="1"/>
  <c r="AZ169" i="2"/>
  <c r="AX161" i="2"/>
  <c r="E20" i="8" s="1"/>
  <c r="AZ159" i="2"/>
  <c r="AY161" i="2"/>
  <c r="G20" i="8" s="1"/>
  <c r="AZ154" i="2"/>
  <c r="AZ161" i="2" s="1"/>
  <c r="AX150" i="2"/>
  <c r="E19" i="8" s="1"/>
  <c r="AY150" i="2"/>
  <c r="G19" i="8" s="1"/>
  <c r="AZ147" i="2"/>
  <c r="AZ150" i="2" s="1"/>
  <c r="AZ137" i="2"/>
  <c r="AY126" i="2"/>
  <c r="G17" i="8" s="1"/>
  <c r="AZ126" i="2"/>
  <c r="AZ114" i="2"/>
  <c r="AY114" i="2"/>
  <c r="G16" i="8" s="1"/>
  <c r="AZ103" i="2"/>
  <c r="AY103" i="2"/>
  <c r="G15" i="8" s="1"/>
  <c r="AY90" i="2"/>
  <c r="G14" i="8" s="1"/>
  <c r="AZ90" i="2"/>
  <c r="AZ67" i="2"/>
  <c r="AZ57" i="2"/>
  <c r="AY57" i="2"/>
  <c r="G11" i="8" s="1"/>
  <c r="AZ32" i="2"/>
  <c r="AZ38" i="2"/>
  <c r="AY43" i="2"/>
  <c r="G10" i="8" s="1"/>
  <c r="AX43" i="2"/>
  <c r="E10" i="8" s="1"/>
  <c r="AZ29" i="2"/>
  <c r="AZ43" i="2"/>
  <c r="AB19" i="2"/>
  <c r="AR19" i="2"/>
  <c r="P19" i="2"/>
  <c r="P21" i="2"/>
  <c r="T22" i="2"/>
  <c r="AB21" i="2"/>
  <c r="AF22" i="2"/>
  <c r="AV18" i="2"/>
  <c r="AR21" i="2"/>
  <c r="AN90" i="2"/>
  <c r="N11" i="2"/>
  <c r="V11" i="2"/>
  <c r="X137" i="2"/>
  <c r="T137" i="2"/>
  <c r="P161" i="2"/>
  <c r="P177" i="2"/>
  <c r="AB22" i="2"/>
  <c r="AJ22" i="2"/>
  <c r="AJ43" i="2"/>
  <c r="AB43" i="2"/>
  <c r="AJ67" i="2"/>
  <c r="Z11" i="2"/>
  <c r="AR22" i="2"/>
  <c r="AN43" i="2"/>
  <c r="AR57" i="2"/>
  <c r="AN67" i="2"/>
  <c r="AP11" i="2"/>
  <c r="T21" i="2"/>
  <c r="S11" i="2"/>
  <c r="P57" i="2"/>
  <c r="X79" i="2"/>
  <c r="AJ103" i="2"/>
  <c r="AJ150" i="2"/>
  <c r="AJ169" i="2"/>
  <c r="AB169" i="2"/>
  <c r="AN18" i="2"/>
  <c r="X20" i="2"/>
  <c r="T20" i="2"/>
  <c r="P103" i="2"/>
  <c r="T103" i="2"/>
  <c r="P114" i="2"/>
  <c r="AF20" i="2"/>
  <c r="AP23" i="2"/>
  <c r="AP10" i="2" s="1"/>
  <c r="AP12" i="2" s="1"/>
  <c r="AV20" i="2"/>
  <c r="AV114" i="2"/>
  <c r="AR114" i="2"/>
  <c r="AV126" i="2"/>
  <c r="AN150" i="2"/>
  <c r="AN177" i="2"/>
  <c r="R11" i="2"/>
  <c r="AA11" i="2"/>
  <c r="AI11" i="2"/>
  <c r="W23" i="2"/>
  <c r="W10" i="2" s="1"/>
  <c r="X21" i="2"/>
  <c r="AE11" i="2"/>
  <c r="AB57" i="2"/>
  <c r="AJ79" i="2"/>
  <c r="AD11" i="2"/>
  <c r="AB90" i="2"/>
  <c r="AF114" i="2"/>
  <c r="AJ114" i="2"/>
  <c r="AF126" i="2"/>
  <c r="AJ137" i="2"/>
  <c r="AF137" i="2"/>
  <c r="AB161" i="2"/>
  <c r="AB177" i="2"/>
  <c r="AR43" i="2"/>
  <c r="AM11" i="2"/>
  <c r="AU11" i="2"/>
  <c r="AV57" i="2"/>
  <c r="AT11" i="2"/>
  <c r="AR103" i="2"/>
  <c r="AN103" i="2"/>
  <c r="AN137" i="2"/>
  <c r="AQ11" i="2"/>
  <c r="AR150" i="2"/>
  <c r="AN161" i="2"/>
  <c r="AN169" i="2"/>
  <c r="AR177" i="2"/>
  <c r="T43" i="2"/>
  <c r="X57" i="2"/>
  <c r="T67" i="2"/>
  <c r="P79" i="2"/>
  <c r="T79" i="2"/>
  <c r="X103" i="2"/>
  <c r="T114" i="2"/>
  <c r="X114" i="2"/>
  <c r="T126" i="2"/>
  <c r="AA23" i="2"/>
  <c r="AI23" i="2"/>
  <c r="AI10" i="2" s="1"/>
  <c r="AJ21" i="2"/>
  <c r="AQ23" i="2"/>
  <c r="AQ10" i="2" s="1"/>
  <c r="AM23" i="2"/>
  <c r="AN22" i="2"/>
  <c r="V23" i="2"/>
  <c r="V10" i="2" s="1"/>
  <c r="P22" i="2"/>
  <c r="X22" i="2"/>
  <c r="X43" i="2"/>
  <c r="X67" i="2"/>
  <c r="O11" i="2"/>
  <c r="W11" i="2"/>
  <c r="X11" i="2" s="1"/>
  <c r="P90" i="2"/>
  <c r="X126" i="2"/>
  <c r="P126" i="2"/>
  <c r="P150" i="2"/>
  <c r="T177" i="2"/>
  <c r="AL23" i="2"/>
  <c r="AL10" i="2" s="1"/>
  <c r="P137" i="2"/>
  <c r="T150" i="2"/>
  <c r="T161" i="2"/>
  <c r="X161" i="2"/>
  <c r="T169" i="2"/>
  <c r="X177" i="2"/>
  <c r="AD23" i="2"/>
  <c r="AD10" i="2" s="1"/>
  <c r="Z23" i="2"/>
  <c r="Z10" i="2" s="1"/>
  <c r="AF19" i="2"/>
  <c r="AB20" i="2"/>
  <c r="AH11" i="2"/>
  <c r="AF57" i="2"/>
  <c r="AB67" i="2"/>
  <c r="AB103" i="2"/>
  <c r="AF103" i="2"/>
  <c r="AJ126" i="2"/>
  <c r="AB126" i="2"/>
  <c r="AB150" i="2"/>
  <c r="AF177" i="2"/>
  <c r="AV19" i="2"/>
  <c r="AR20" i="2"/>
  <c r="AV22" i="2"/>
  <c r="AV43" i="2"/>
  <c r="AV67" i="2"/>
  <c r="AR79" i="2"/>
  <c r="AN79" i="2"/>
  <c r="AV90" i="2"/>
  <c r="AR90" i="2"/>
  <c r="AV103" i="2"/>
  <c r="AN114" i="2"/>
  <c r="AN126" i="2"/>
  <c r="AR137" i="2"/>
  <c r="AV137" i="2"/>
  <c r="AL11" i="2"/>
  <c r="AV150" i="2"/>
  <c r="AR169" i="2"/>
  <c r="AV177" i="2"/>
  <c r="R23" i="2"/>
  <c r="R10" i="2" s="1"/>
  <c r="N23" i="2"/>
  <c r="N10" i="2" s="1"/>
  <c r="T19" i="2"/>
  <c r="P20" i="2"/>
  <c r="P43" i="2"/>
  <c r="T57" i="2"/>
  <c r="P67" i="2"/>
  <c r="T90" i="2"/>
  <c r="X90" i="2"/>
  <c r="X150" i="2"/>
  <c r="X169" i="2"/>
  <c r="P169" i="2"/>
  <c r="AH23" i="2"/>
  <c r="AH10" i="2" s="1"/>
  <c r="AJ20" i="2"/>
  <c r="AF21" i="2"/>
  <c r="AF43" i="2"/>
  <c r="AJ57" i="2"/>
  <c r="AF67" i="2"/>
  <c r="AB79" i="2"/>
  <c r="AF79" i="2"/>
  <c r="AF90" i="2"/>
  <c r="AJ90" i="2"/>
  <c r="AB114" i="2"/>
  <c r="AB137" i="2"/>
  <c r="AF150" i="2"/>
  <c r="AF161" i="2"/>
  <c r="AJ161" i="2"/>
  <c r="AF169" i="2"/>
  <c r="AJ177" i="2"/>
  <c r="AU23" i="2"/>
  <c r="AU10" i="2" s="1"/>
  <c r="AN20" i="2"/>
  <c r="AN21" i="2"/>
  <c r="AV21" i="2"/>
  <c r="AN57" i="2"/>
  <c r="AR67" i="2"/>
  <c r="AV79" i="2"/>
  <c r="AR126" i="2"/>
  <c r="AV161" i="2"/>
  <c r="AR161" i="2"/>
  <c r="AV169" i="2"/>
  <c r="AT16" i="2"/>
  <c r="AN19" i="2"/>
  <c r="AT23" i="2"/>
  <c r="AT10" i="2" s="1"/>
  <c r="AP25" i="2"/>
  <c r="AP45" i="2"/>
  <c r="AP69" i="2"/>
  <c r="AT81" i="2"/>
  <c r="AP92" i="2"/>
  <c r="AT105" i="2"/>
  <c r="AP116" i="2"/>
  <c r="AP128" i="2"/>
  <c r="AL139" i="2"/>
  <c r="AT152" i="2"/>
  <c r="AP163" i="2"/>
  <c r="AP171" i="2"/>
  <c r="AT25" i="2"/>
  <c r="AT45" i="2"/>
  <c r="AL59" i="2"/>
  <c r="AT69" i="2"/>
  <c r="AT92" i="2"/>
  <c r="AT116" i="2"/>
  <c r="AT128" i="2"/>
  <c r="AP139" i="2"/>
  <c r="AT163" i="2"/>
  <c r="AT171" i="2"/>
  <c r="AL16" i="2"/>
  <c r="AR18" i="2"/>
  <c r="AL81" i="2"/>
  <c r="AL105" i="2"/>
  <c r="Z139" i="2"/>
  <c r="Z16" i="2"/>
  <c r="AF18" i="2"/>
  <c r="AJ19" i="2"/>
  <c r="AE23" i="2"/>
  <c r="AE10" i="2" s="1"/>
  <c r="Z81" i="2"/>
  <c r="Z105" i="2"/>
  <c r="AH139" i="2"/>
  <c r="Z152" i="2"/>
  <c r="AD16" i="2"/>
  <c r="AB18" i="2"/>
  <c r="Z25" i="2"/>
  <c r="Z45" i="2"/>
  <c r="AH59" i="2"/>
  <c r="Z69" i="2"/>
  <c r="AD81" i="2"/>
  <c r="Z92" i="2"/>
  <c r="AD105" i="2"/>
  <c r="Z116" i="2"/>
  <c r="Z128" i="2"/>
  <c r="AD152" i="2"/>
  <c r="Z163" i="2"/>
  <c r="Z171" i="2"/>
  <c r="AH152" i="2"/>
  <c r="AJ18" i="2"/>
  <c r="AH25" i="2"/>
  <c r="AH45" i="2"/>
  <c r="AH69" i="2"/>
  <c r="AH92" i="2"/>
  <c r="AH116" i="2"/>
  <c r="AH128" i="2"/>
  <c r="AH163" i="2"/>
  <c r="N16" i="2"/>
  <c r="T18" i="2"/>
  <c r="X19" i="2"/>
  <c r="S23" i="2"/>
  <c r="S10" i="2" s="1"/>
  <c r="N81" i="2"/>
  <c r="N105" i="2"/>
  <c r="V139" i="2"/>
  <c r="N152" i="2"/>
  <c r="R16" i="2"/>
  <c r="P18" i="2"/>
  <c r="N25" i="2"/>
  <c r="N45" i="2"/>
  <c r="V59" i="2"/>
  <c r="N69" i="2"/>
  <c r="R81" i="2"/>
  <c r="N92" i="2"/>
  <c r="R105" i="2"/>
  <c r="N116" i="2"/>
  <c r="N128" i="2"/>
  <c r="R152" i="2"/>
  <c r="N163" i="2"/>
  <c r="N171" i="2"/>
  <c r="V81" i="2"/>
  <c r="V105" i="2"/>
  <c r="N139" i="2"/>
  <c r="V152" i="2"/>
  <c r="X18" i="2"/>
  <c r="V25" i="2"/>
  <c r="V45" i="2"/>
  <c r="V69" i="2"/>
  <c r="V92" i="2"/>
  <c r="V116" i="2"/>
  <c r="V128" i="2"/>
  <c r="V163" i="2"/>
  <c r="N24" i="1"/>
  <c r="D9" i="13"/>
  <c r="F17" i="13"/>
  <c r="D10" i="13"/>
  <c r="D12" i="13"/>
  <c r="D13" i="13"/>
  <c r="D14" i="13"/>
  <c r="D15" i="13"/>
  <c r="C17" i="13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F18" i="13"/>
  <c r="B8" i="2"/>
  <c r="B25" i="2" s="1"/>
  <c r="F8" i="2"/>
  <c r="F116" i="2" s="1"/>
  <c r="J8" i="2"/>
  <c r="J25" i="2" s="1"/>
  <c r="A18" i="2"/>
  <c r="B18" i="2"/>
  <c r="C18" i="2"/>
  <c r="F18" i="2"/>
  <c r="G18" i="2"/>
  <c r="J18" i="2"/>
  <c r="K18" i="2"/>
  <c r="A19" i="2"/>
  <c r="B19" i="2"/>
  <c r="C19" i="2"/>
  <c r="F19" i="2"/>
  <c r="G19" i="2"/>
  <c r="J19" i="2"/>
  <c r="K19" i="2"/>
  <c r="A20" i="2"/>
  <c r="B20" i="2"/>
  <c r="C20" i="2"/>
  <c r="F20" i="2"/>
  <c r="G20" i="2"/>
  <c r="J20" i="2"/>
  <c r="K20" i="2"/>
  <c r="A21" i="2"/>
  <c r="B21" i="2"/>
  <c r="C21" i="2"/>
  <c r="F21" i="2"/>
  <c r="G21" i="2"/>
  <c r="J21" i="2"/>
  <c r="K21" i="2"/>
  <c r="A22" i="2"/>
  <c r="B22" i="2"/>
  <c r="C22" i="2"/>
  <c r="F22" i="2"/>
  <c r="G22" i="2"/>
  <c r="J22" i="2"/>
  <c r="K22" i="2"/>
  <c r="D27" i="2"/>
  <c r="H27" i="2"/>
  <c r="L27" i="2"/>
  <c r="D28" i="2"/>
  <c r="H28" i="2"/>
  <c r="L28" i="2"/>
  <c r="D29" i="2"/>
  <c r="H29" i="2"/>
  <c r="L29" i="2"/>
  <c r="D30" i="2"/>
  <c r="H30" i="2"/>
  <c r="L30" i="2"/>
  <c r="D31" i="2"/>
  <c r="H31" i="2"/>
  <c r="L31" i="2"/>
  <c r="D32" i="2"/>
  <c r="H32" i="2"/>
  <c r="L32" i="2"/>
  <c r="D33" i="2"/>
  <c r="H33" i="2"/>
  <c r="L33" i="2"/>
  <c r="D34" i="2"/>
  <c r="H34" i="2"/>
  <c r="L34" i="2"/>
  <c r="D35" i="2"/>
  <c r="H35" i="2"/>
  <c r="L35" i="2"/>
  <c r="D36" i="2"/>
  <c r="H36" i="2"/>
  <c r="L36" i="2"/>
  <c r="D37" i="2"/>
  <c r="H37" i="2"/>
  <c r="L37" i="2"/>
  <c r="D38" i="2"/>
  <c r="H38" i="2"/>
  <c r="L38" i="2"/>
  <c r="D39" i="2"/>
  <c r="H39" i="2"/>
  <c r="L39" i="2"/>
  <c r="D40" i="2"/>
  <c r="H40" i="2"/>
  <c r="L40" i="2"/>
  <c r="D41" i="2"/>
  <c r="H41" i="2"/>
  <c r="L41" i="2"/>
  <c r="D42" i="2"/>
  <c r="H42" i="2"/>
  <c r="L42" i="2"/>
  <c r="B43" i="2"/>
  <c r="C43" i="2"/>
  <c r="F43" i="2"/>
  <c r="G43" i="2"/>
  <c r="J43" i="2"/>
  <c r="K43" i="2"/>
  <c r="D47" i="2"/>
  <c r="H47" i="2"/>
  <c r="L47" i="2"/>
  <c r="D48" i="2"/>
  <c r="H48" i="2"/>
  <c r="L48" i="2"/>
  <c r="D49" i="2"/>
  <c r="H49" i="2"/>
  <c r="L49" i="2"/>
  <c r="D50" i="2"/>
  <c r="H50" i="2"/>
  <c r="L50" i="2"/>
  <c r="D51" i="2"/>
  <c r="H51" i="2"/>
  <c r="L51" i="2"/>
  <c r="D52" i="2"/>
  <c r="H52" i="2"/>
  <c r="L52" i="2"/>
  <c r="D53" i="2"/>
  <c r="H53" i="2"/>
  <c r="L53" i="2"/>
  <c r="D54" i="2"/>
  <c r="H54" i="2"/>
  <c r="L54" i="2"/>
  <c r="D55" i="2"/>
  <c r="H55" i="2"/>
  <c r="L55" i="2"/>
  <c r="D56" i="2"/>
  <c r="H56" i="2"/>
  <c r="L56" i="2"/>
  <c r="B57" i="2"/>
  <c r="C57" i="2"/>
  <c r="F57" i="2"/>
  <c r="G57" i="2"/>
  <c r="J57" i="2"/>
  <c r="K57" i="2"/>
  <c r="B59" i="2"/>
  <c r="D61" i="2"/>
  <c r="H61" i="2"/>
  <c r="L61" i="2"/>
  <c r="D62" i="2"/>
  <c r="H62" i="2"/>
  <c r="L62" i="2"/>
  <c r="D63" i="2"/>
  <c r="H63" i="2"/>
  <c r="L63" i="2"/>
  <c r="D64" i="2"/>
  <c r="H64" i="2"/>
  <c r="L64" i="2"/>
  <c r="D65" i="2"/>
  <c r="H65" i="2"/>
  <c r="L65" i="2"/>
  <c r="D66" i="2"/>
  <c r="H66" i="2"/>
  <c r="L66" i="2"/>
  <c r="B67" i="2"/>
  <c r="C67" i="2"/>
  <c r="F67" i="2"/>
  <c r="G67" i="2"/>
  <c r="J67" i="2"/>
  <c r="K67" i="2"/>
  <c r="D71" i="2"/>
  <c r="H71" i="2"/>
  <c r="L71" i="2"/>
  <c r="D72" i="2"/>
  <c r="H72" i="2"/>
  <c r="L72" i="2"/>
  <c r="D73" i="2"/>
  <c r="H73" i="2"/>
  <c r="L73" i="2"/>
  <c r="D74" i="2"/>
  <c r="H74" i="2"/>
  <c r="L74" i="2"/>
  <c r="D75" i="2"/>
  <c r="H75" i="2"/>
  <c r="L75" i="2"/>
  <c r="D76" i="2"/>
  <c r="H76" i="2"/>
  <c r="L76" i="2"/>
  <c r="D77" i="2"/>
  <c r="H77" i="2"/>
  <c r="L77" i="2"/>
  <c r="D78" i="2"/>
  <c r="H78" i="2"/>
  <c r="L78" i="2"/>
  <c r="B79" i="2"/>
  <c r="C79" i="2"/>
  <c r="C161" i="2"/>
  <c r="F79" i="2"/>
  <c r="G79" i="2"/>
  <c r="J79" i="2"/>
  <c r="K79" i="2"/>
  <c r="D83" i="2"/>
  <c r="H83" i="2"/>
  <c r="L83" i="2"/>
  <c r="D84" i="2"/>
  <c r="H84" i="2"/>
  <c r="L84" i="2"/>
  <c r="D85" i="2"/>
  <c r="H85" i="2"/>
  <c r="L85" i="2"/>
  <c r="D86" i="2"/>
  <c r="H86" i="2"/>
  <c r="L86" i="2"/>
  <c r="D87" i="2"/>
  <c r="H87" i="2"/>
  <c r="L87" i="2"/>
  <c r="D88" i="2"/>
  <c r="H88" i="2"/>
  <c r="L88" i="2"/>
  <c r="D89" i="2"/>
  <c r="H89" i="2"/>
  <c r="L89" i="2"/>
  <c r="B90" i="2"/>
  <c r="C90" i="2"/>
  <c r="F90" i="2"/>
  <c r="G90" i="2"/>
  <c r="J90" i="2"/>
  <c r="K90" i="2"/>
  <c r="D94" i="2"/>
  <c r="H94" i="2"/>
  <c r="L94" i="2"/>
  <c r="D95" i="2"/>
  <c r="H95" i="2"/>
  <c r="L95" i="2"/>
  <c r="D96" i="2"/>
  <c r="H96" i="2"/>
  <c r="L96" i="2"/>
  <c r="D97" i="2"/>
  <c r="H97" i="2"/>
  <c r="L97" i="2"/>
  <c r="D98" i="2"/>
  <c r="H98" i="2"/>
  <c r="L98" i="2"/>
  <c r="D99" i="2"/>
  <c r="H99" i="2"/>
  <c r="L99" i="2"/>
  <c r="D100" i="2"/>
  <c r="H100" i="2"/>
  <c r="L100" i="2"/>
  <c r="D101" i="2"/>
  <c r="H101" i="2"/>
  <c r="L101" i="2"/>
  <c r="D102" i="2"/>
  <c r="H102" i="2"/>
  <c r="L102" i="2"/>
  <c r="B103" i="2"/>
  <c r="C103" i="2"/>
  <c r="F103" i="2"/>
  <c r="G103" i="2"/>
  <c r="J103" i="2"/>
  <c r="K103" i="2"/>
  <c r="D107" i="2"/>
  <c r="H107" i="2"/>
  <c r="L107" i="2"/>
  <c r="D108" i="2"/>
  <c r="H108" i="2"/>
  <c r="L108" i="2"/>
  <c r="D109" i="2"/>
  <c r="H109" i="2"/>
  <c r="L109" i="2"/>
  <c r="D110" i="2"/>
  <c r="H110" i="2"/>
  <c r="L110" i="2"/>
  <c r="D111" i="2"/>
  <c r="H111" i="2"/>
  <c r="L111" i="2"/>
  <c r="D112" i="2"/>
  <c r="H112" i="2"/>
  <c r="L112" i="2"/>
  <c r="D113" i="2"/>
  <c r="H113" i="2"/>
  <c r="L113" i="2"/>
  <c r="B114" i="2"/>
  <c r="C114" i="2"/>
  <c r="F114" i="2"/>
  <c r="G114" i="2"/>
  <c r="J114" i="2"/>
  <c r="K114" i="2"/>
  <c r="D118" i="2"/>
  <c r="H118" i="2"/>
  <c r="L118" i="2"/>
  <c r="D119" i="2"/>
  <c r="H119" i="2"/>
  <c r="L119" i="2"/>
  <c r="D120" i="2"/>
  <c r="H120" i="2"/>
  <c r="L120" i="2"/>
  <c r="D121" i="2"/>
  <c r="H121" i="2"/>
  <c r="L121" i="2"/>
  <c r="D122" i="2"/>
  <c r="H122" i="2"/>
  <c r="L122" i="2"/>
  <c r="D123" i="2"/>
  <c r="H123" i="2"/>
  <c r="L123" i="2"/>
  <c r="D124" i="2"/>
  <c r="H124" i="2"/>
  <c r="L124" i="2"/>
  <c r="D125" i="2"/>
  <c r="H125" i="2"/>
  <c r="L125" i="2"/>
  <c r="B126" i="2"/>
  <c r="C126" i="2"/>
  <c r="F126" i="2"/>
  <c r="G126" i="2"/>
  <c r="J126" i="2"/>
  <c r="K126" i="2"/>
  <c r="D130" i="2"/>
  <c r="H130" i="2"/>
  <c r="L130" i="2"/>
  <c r="D131" i="2"/>
  <c r="H131" i="2"/>
  <c r="L131" i="2"/>
  <c r="D132" i="2"/>
  <c r="H132" i="2"/>
  <c r="L132" i="2"/>
  <c r="D133" i="2"/>
  <c r="H133" i="2"/>
  <c r="L133" i="2"/>
  <c r="D134" i="2"/>
  <c r="H134" i="2"/>
  <c r="L134" i="2"/>
  <c r="D135" i="2"/>
  <c r="H135" i="2"/>
  <c r="L135" i="2"/>
  <c r="D136" i="2"/>
  <c r="H136" i="2"/>
  <c r="L136" i="2"/>
  <c r="B137" i="2"/>
  <c r="C137" i="2"/>
  <c r="F137" i="2"/>
  <c r="G137" i="2"/>
  <c r="J137" i="2"/>
  <c r="K137" i="2"/>
  <c r="D141" i="2"/>
  <c r="H141" i="2"/>
  <c r="L141" i="2"/>
  <c r="A142" i="2"/>
  <c r="D142" i="2"/>
  <c r="H142" i="2"/>
  <c r="L142" i="2"/>
  <c r="A143" i="2"/>
  <c r="D143" i="2"/>
  <c r="H143" i="2"/>
  <c r="L143" i="2"/>
  <c r="A144" i="2"/>
  <c r="D144" i="2"/>
  <c r="H144" i="2"/>
  <c r="L144" i="2"/>
  <c r="D145" i="2"/>
  <c r="H145" i="2"/>
  <c r="L145" i="2"/>
  <c r="D146" i="2"/>
  <c r="H146" i="2"/>
  <c r="L146" i="2"/>
  <c r="D147" i="2"/>
  <c r="H147" i="2"/>
  <c r="L147" i="2"/>
  <c r="D148" i="2"/>
  <c r="H148" i="2"/>
  <c r="L148" i="2"/>
  <c r="D149" i="2"/>
  <c r="H149" i="2"/>
  <c r="L149" i="2"/>
  <c r="B150" i="2"/>
  <c r="C150" i="2"/>
  <c r="F150" i="2"/>
  <c r="G150" i="2"/>
  <c r="J150" i="2"/>
  <c r="K150" i="2"/>
  <c r="D154" i="2"/>
  <c r="H154" i="2"/>
  <c r="L154" i="2"/>
  <c r="D155" i="2"/>
  <c r="H155" i="2"/>
  <c r="L155" i="2"/>
  <c r="D156" i="2"/>
  <c r="H156" i="2"/>
  <c r="L156" i="2"/>
  <c r="D157" i="2"/>
  <c r="H157" i="2"/>
  <c r="L157" i="2"/>
  <c r="D158" i="2"/>
  <c r="H158" i="2"/>
  <c r="L158" i="2"/>
  <c r="D159" i="2"/>
  <c r="H159" i="2"/>
  <c r="L159" i="2"/>
  <c r="D160" i="2"/>
  <c r="H160" i="2"/>
  <c r="L160" i="2"/>
  <c r="B161" i="2"/>
  <c r="F161" i="2"/>
  <c r="G161" i="2"/>
  <c r="J161" i="2"/>
  <c r="K161" i="2"/>
  <c r="D165" i="2"/>
  <c r="H165" i="2"/>
  <c r="L165" i="2"/>
  <c r="D166" i="2"/>
  <c r="H166" i="2"/>
  <c r="L166" i="2"/>
  <c r="D167" i="2"/>
  <c r="H167" i="2"/>
  <c r="L167" i="2"/>
  <c r="D168" i="2"/>
  <c r="H168" i="2"/>
  <c r="L168" i="2"/>
  <c r="B169" i="2"/>
  <c r="C169" i="2"/>
  <c r="F169" i="2"/>
  <c r="G169" i="2"/>
  <c r="J169" i="2"/>
  <c r="K169" i="2"/>
  <c r="D173" i="2"/>
  <c r="H173" i="2"/>
  <c r="L173" i="2"/>
  <c r="D174" i="2"/>
  <c r="H174" i="2"/>
  <c r="L174" i="2"/>
  <c r="D175" i="2"/>
  <c r="H175" i="2"/>
  <c r="L175" i="2"/>
  <c r="D176" i="2"/>
  <c r="H176" i="2"/>
  <c r="L176" i="2"/>
  <c r="B177" i="2"/>
  <c r="C177" i="2"/>
  <c r="F177" i="2"/>
  <c r="G177" i="2"/>
  <c r="J177" i="2"/>
  <c r="K177" i="2"/>
  <c r="B14" i="1"/>
  <c r="N19" i="1"/>
  <c r="N20" i="1"/>
  <c r="N21" i="1"/>
  <c r="N22" i="1"/>
  <c r="N23" i="1"/>
  <c r="N29" i="1"/>
  <c r="N30" i="1"/>
  <c r="N31" i="1"/>
  <c r="N32" i="1"/>
  <c r="N33" i="1"/>
  <c r="B34" i="1"/>
  <c r="C34" i="1"/>
  <c r="D34" i="1"/>
  <c r="E34" i="1"/>
  <c r="F34" i="1"/>
  <c r="G34" i="1"/>
  <c r="H34" i="1"/>
  <c r="I34" i="1"/>
  <c r="J34" i="1"/>
  <c r="K34" i="1"/>
  <c r="L34" i="1"/>
  <c r="M34" i="1"/>
  <c r="F12" i="12" l="1"/>
  <c r="H12" i="12"/>
  <c r="V12" i="2"/>
  <c r="G12" i="12"/>
  <c r="N12" i="2"/>
  <c r="AI12" i="2"/>
  <c r="AY22" i="2"/>
  <c r="AY20" i="2"/>
  <c r="AY18" i="2"/>
  <c r="AY19" i="2"/>
  <c r="AX21" i="2"/>
  <c r="AU12" i="2"/>
  <c r="AY21" i="2"/>
  <c r="AZ21" i="2" s="1"/>
  <c r="AM10" i="2"/>
  <c r="AN10" i="2" s="1"/>
  <c r="H11" i="12"/>
  <c r="AA10" i="2"/>
  <c r="AB10" i="2" s="1"/>
  <c r="G11" i="12"/>
  <c r="F11" i="12"/>
  <c r="AX22" i="2"/>
  <c r="AZ22" i="2" s="1"/>
  <c r="AX18" i="2"/>
  <c r="AX19" i="2"/>
  <c r="AX20" i="2"/>
  <c r="F20" i="13"/>
  <c r="H15" i="13"/>
  <c r="H14" i="13"/>
  <c r="H13" i="13"/>
  <c r="H12" i="13"/>
  <c r="H11" i="13"/>
  <c r="G17" i="13"/>
  <c r="G20" i="13" s="1"/>
  <c r="AD12" i="2"/>
  <c r="AR10" i="2"/>
  <c r="AH12" i="2"/>
  <c r="P11" i="2"/>
  <c r="X23" i="2"/>
  <c r="AR11" i="2"/>
  <c r="AA12" i="2"/>
  <c r="Z14" i="2" s="1"/>
  <c r="T11" i="2"/>
  <c r="AB11" i="2"/>
  <c r="P10" i="2"/>
  <c r="AV23" i="2"/>
  <c r="Z12" i="2"/>
  <c r="AQ12" i="2"/>
  <c r="AN11" i="2"/>
  <c r="X10" i="2"/>
  <c r="AR23" i="2"/>
  <c r="AT12" i="2"/>
  <c r="R12" i="2"/>
  <c r="O12" i="2"/>
  <c r="N14" i="2" s="1"/>
  <c r="AJ10" i="2"/>
  <c r="I20" i="8"/>
  <c r="AV11" i="2"/>
  <c r="L137" i="2"/>
  <c r="L114" i="2"/>
  <c r="W12" i="2"/>
  <c r="AN23" i="2"/>
  <c r="L177" i="2"/>
  <c r="H177" i="2"/>
  <c r="D67" i="2"/>
  <c r="P23" i="2"/>
  <c r="T23" i="2"/>
  <c r="AB23" i="2"/>
  <c r="AF23" i="2"/>
  <c r="AF11" i="2"/>
  <c r="D126" i="2"/>
  <c r="D43" i="2"/>
  <c r="B92" i="2"/>
  <c r="B81" i="2"/>
  <c r="AJ23" i="2"/>
  <c r="AJ11" i="2"/>
  <c r="AL12" i="2"/>
  <c r="AV10" i="2"/>
  <c r="AE12" i="2"/>
  <c r="AF10" i="2"/>
  <c r="S12" i="2"/>
  <c r="T10" i="2"/>
  <c r="B171" i="2"/>
  <c r="F139" i="2"/>
  <c r="L21" i="2"/>
  <c r="D21" i="2"/>
  <c r="B152" i="2"/>
  <c r="B139" i="2"/>
  <c r="B128" i="2"/>
  <c r="F128" i="2"/>
  <c r="B116" i="2"/>
  <c r="B163" i="2"/>
  <c r="J152" i="2"/>
  <c r="D19" i="2"/>
  <c r="D20" i="2"/>
  <c r="L22" i="2"/>
  <c r="H20" i="2"/>
  <c r="H19" i="2"/>
  <c r="B16" i="2"/>
  <c r="H21" i="2"/>
  <c r="L19" i="2"/>
  <c r="L18" i="2"/>
  <c r="D18" i="2"/>
  <c r="J16" i="2"/>
  <c r="J92" i="2"/>
  <c r="F105" i="2"/>
  <c r="F171" i="2"/>
  <c r="F69" i="2"/>
  <c r="F25" i="2"/>
  <c r="F163" i="2"/>
  <c r="F45" i="2"/>
  <c r="F92" i="2"/>
  <c r="F16" i="2"/>
  <c r="D177" i="2"/>
  <c r="L169" i="2"/>
  <c r="K23" i="2"/>
  <c r="K10" i="2" s="1"/>
  <c r="H169" i="2"/>
  <c r="D161" i="2"/>
  <c r="D103" i="2"/>
  <c r="D90" i="2"/>
  <c r="J11" i="2"/>
  <c r="AX11" i="2" s="1"/>
  <c r="H79" i="2"/>
  <c r="J59" i="2"/>
  <c r="H57" i="2"/>
  <c r="L43" i="2"/>
  <c r="H10" i="13"/>
  <c r="H9" i="13"/>
  <c r="H161" i="2"/>
  <c r="H137" i="2"/>
  <c r="H103" i="2"/>
  <c r="L57" i="2"/>
  <c r="C11" i="2"/>
  <c r="L161" i="2"/>
  <c r="D79" i="2"/>
  <c r="H67" i="2"/>
  <c r="K11" i="2"/>
  <c r="AY11" i="2" s="1"/>
  <c r="L20" i="2"/>
  <c r="H43" i="2"/>
  <c r="D7" i="13"/>
  <c r="H7" i="13" s="1"/>
  <c r="C7" i="13" s="1"/>
  <c r="C18" i="13" s="1"/>
  <c r="D150" i="2"/>
  <c r="L150" i="2"/>
  <c r="D137" i="2"/>
  <c r="B105" i="2"/>
  <c r="L103" i="2"/>
  <c r="H90" i="2"/>
  <c r="L90" i="2"/>
  <c r="F11" i="2"/>
  <c r="B69" i="2"/>
  <c r="B45" i="2"/>
  <c r="K44" i="1"/>
  <c r="J44" i="1"/>
  <c r="H22" i="2"/>
  <c r="M44" i="1"/>
  <c r="E44" i="1"/>
  <c r="D22" i="2"/>
  <c r="H18" i="2"/>
  <c r="C44" i="1"/>
  <c r="G44" i="1"/>
  <c r="B44" i="1"/>
  <c r="F44" i="1"/>
  <c r="B23" i="2"/>
  <c r="B10" i="2" s="1"/>
  <c r="G18" i="13"/>
  <c r="N34" i="1"/>
  <c r="B6" i="2"/>
  <c r="H16" i="12"/>
  <c r="L126" i="2"/>
  <c r="D44" i="1"/>
  <c r="H126" i="2"/>
  <c r="L79" i="2"/>
  <c r="F23" i="2"/>
  <c r="F10" i="2" s="1"/>
  <c r="D57" i="2"/>
  <c r="H114" i="2"/>
  <c r="B11" i="2"/>
  <c r="I44" i="1"/>
  <c r="G23" i="2"/>
  <c r="G10" i="2" s="1"/>
  <c r="D17" i="13"/>
  <c r="E17" i="13"/>
  <c r="E20" i="13" s="1"/>
  <c r="L44" i="1"/>
  <c r="H44" i="1"/>
  <c r="I22" i="8"/>
  <c r="G11" i="2"/>
  <c r="L67" i="2"/>
  <c r="D169" i="2"/>
  <c r="H150" i="2"/>
  <c r="D114" i="2"/>
  <c r="C23" i="2"/>
  <c r="J23" i="2"/>
  <c r="J10" i="2" s="1"/>
  <c r="J116" i="2"/>
  <c r="J139" i="2"/>
  <c r="J171" i="2"/>
  <c r="J128" i="2"/>
  <c r="J105" i="2"/>
  <c r="J163" i="2"/>
  <c r="J81" i="2"/>
  <c r="J45" i="2"/>
  <c r="J69" i="2"/>
  <c r="F152" i="2"/>
  <c r="F59" i="2"/>
  <c r="F81" i="2"/>
  <c r="AZ11" i="2" l="1"/>
  <c r="AM12" i="2"/>
  <c r="AL14" i="2" s="1"/>
  <c r="AZ19" i="2"/>
  <c r="AZ20" i="2"/>
  <c r="AZ18" i="2"/>
  <c r="AY23" i="2"/>
  <c r="AX10" i="2"/>
  <c r="AX12" i="2" s="1"/>
  <c r="AP14" i="2"/>
  <c r="AT14" i="2" s="1"/>
  <c r="AX23" i="2"/>
  <c r="E18" i="13"/>
  <c r="D20" i="13"/>
  <c r="I13" i="8"/>
  <c r="H11" i="2"/>
  <c r="F12" i="2"/>
  <c r="I11" i="8"/>
  <c r="H17" i="13"/>
  <c r="H20" i="13" s="1"/>
  <c r="I19" i="8"/>
  <c r="AD14" i="2"/>
  <c r="AH14" i="2" s="1"/>
  <c r="R14" i="2"/>
  <c r="V14" i="2" s="1"/>
  <c r="L11" i="2"/>
  <c r="I17" i="8"/>
  <c r="J12" i="2"/>
  <c r="K12" i="2"/>
  <c r="D23" i="2"/>
  <c r="L23" i="2"/>
  <c r="B12" i="2"/>
  <c r="D18" i="13"/>
  <c r="G23" i="8"/>
  <c r="H21" i="8" s="1"/>
  <c r="N44" i="1"/>
  <c r="H23" i="2"/>
  <c r="L10" i="2"/>
  <c r="D11" i="2"/>
  <c r="E23" i="8"/>
  <c r="F16" i="8" s="1"/>
  <c r="I10" i="8"/>
  <c r="I18" i="8"/>
  <c r="C10" i="2"/>
  <c r="AY10" i="2" s="1"/>
  <c r="AY12" i="2" s="1"/>
  <c r="E11" i="12"/>
  <c r="G13" i="12"/>
  <c r="I21" i="8"/>
  <c r="I12" i="8"/>
  <c r="E12" i="12"/>
  <c r="H18" i="12" s="1"/>
  <c r="H10" i="2"/>
  <c r="G12" i="2"/>
  <c r="I14" i="8"/>
  <c r="I16" i="8"/>
  <c r="I15" i="8"/>
  <c r="F13" i="12"/>
  <c r="AZ23" i="2" l="1"/>
  <c r="AX14" i="2"/>
  <c r="AZ10" i="2"/>
  <c r="C20" i="13"/>
  <c r="H18" i="13"/>
  <c r="H13" i="12"/>
  <c r="F12" i="8"/>
  <c r="H16" i="8"/>
  <c r="F15" i="8"/>
  <c r="H13" i="8"/>
  <c r="H19" i="8"/>
  <c r="H18" i="8"/>
  <c r="H10" i="8"/>
  <c r="F10" i="8"/>
  <c r="H15" i="8"/>
  <c r="H17" i="8"/>
  <c r="H11" i="8"/>
  <c r="H14" i="8"/>
  <c r="H22" i="8"/>
  <c r="H20" i="8"/>
  <c r="H12" i="8"/>
  <c r="C12" i="2"/>
  <c r="B14" i="2" s="1"/>
  <c r="F14" i="2" s="1"/>
  <c r="J14" i="2" s="1"/>
  <c r="D10" i="2"/>
  <c r="I23" i="8"/>
  <c r="E13" i="12"/>
  <c r="H17" i="12"/>
  <c r="H19" i="12" s="1"/>
  <c r="F19" i="8"/>
  <c r="F14" i="8"/>
  <c r="F11" i="8"/>
  <c r="F22" i="8"/>
  <c r="F13" i="8"/>
  <c r="F20" i="8"/>
  <c r="F17" i="8"/>
  <c r="F21" i="8"/>
  <c r="F18" i="8"/>
</calcChain>
</file>

<file path=xl/sharedStrings.xml><?xml version="1.0" encoding="utf-8"?>
<sst xmlns="http://schemas.openxmlformats.org/spreadsheetml/2006/main" count="292" uniqueCount="131">
  <si>
    <t>Total Balance</t>
  </si>
  <si>
    <t>FEB</t>
  </si>
  <si>
    <t>MAR</t>
  </si>
  <si>
    <t>MAY</t>
  </si>
  <si>
    <t>SEP</t>
  </si>
  <si>
    <t>OCT</t>
  </si>
  <si>
    <t>NOV</t>
  </si>
  <si>
    <t>Other</t>
  </si>
  <si>
    <t>Total</t>
  </si>
  <si>
    <t>Internet</t>
  </si>
  <si>
    <t>Gas</t>
  </si>
  <si>
    <t>Balance</t>
  </si>
  <si>
    <t>TOTAL</t>
  </si>
  <si>
    <r>
      <t xml:space="preserve">Savings Goal </t>
    </r>
    <r>
      <rPr>
        <b/>
        <sz val="10"/>
        <color indexed="9"/>
        <rFont val="Arial"/>
        <family val="2"/>
      </rPr>
      <t>(SG)</t>
    </r>
  </si>
  <si>
    <t>Presupuesto familiar</t>
  </si>
  <si>
    <t>Efectivo</t>
  </si>
  <si>
    <t>Cuenta corriente</t>
  </si>
  <si>
    <t>Tarjeta de crédito 1</t>
  </si>
  <si>
    <t>Tarjeta de crédito 2</t>
  </si>
  <si>
    <t>Tarjeta de crédito 3</t>
  </si>
  <si>
    <t>Ahorros</t>
  </si>
  <si>
    <t>Ingresos estimados</t>
  </si>
  <si>
    <t>ENE</t>
  </si>
  <si>
    <t>ABR</t>
  </si>
  <si>
    <t>JUN</t>
  </si>
  <si>
    <t>JUL</t>
  </si>
  <si>
    <t>AGO</t>
  </si>
  <si>
    <t>DIC</t>
  </si>
  <si>
    <t>Año actual</t>
  </si>
  <si>
    <t>Ingresos 1</t>
  </si>
  <si>
    <t>Ingresos 2</t>
  </si>
  <si>
    <t>Intereses/Dividendos</t>
  </si>
  <si>
    <t>Otros</t>
  </si>
  <si>
    <t>Ingresos reales</t>
  </si>
  <si>
    <t>Diferencia</t>
  </si>
  <si>
    <t>Total Ingresos</t>
  </si>
  <si>
    <t>Total Gastos</t>
  </si>
  <si>
    <t>Ingresos menos gastos</t>
  </si>
  <si>
    <t>Estimado</t>
  </si>
  <si>
    <t>Real</t>
  </si>
  <si>
    <t>Desviación</t>
  </si>
  <si>
    <t>Hogar</t>
  </si>
  <si>
    <t>Hipoteca o alquiler</t>
  </si>
  <si>
    <t>Seguridad</t>
  </si>
  <si>
    <t>Reparaciones caseras</t>
  </si>
  <si>
    <t>Agua</t>
  </si>
  <si>
    <t>Basura</t>
  </si>
  <si>
    <t>Televisión</t>
  </si>
  <si>
    <t>Teléfonos móviles</t>
  </si>
  <si>
    <t>Teléfono fijo</t>
  </si>
  <si>
    <t>Electricidad</t>
  </si>
  <si>
    <t>Repuestos</t>
  </si>
  <si>
    <t>Jardinería</t>
  </si>
  <si>
    <t>Mantenimiento y reparaciones</t>
  </si>
  <si>
    <t>Locomociones</t>
  </si>
  <si>
    <t>Pago coche 1</t>
  </si>
  <si>
    <t>Pago coche 2</t>
  </si>
  <si>
    <t>Transporte público</t>
  </si>
  <si>
    <t>Combustible</t>
  </si>
  <si>
    <t>Seguro</t>
  </si>
  <si>
    <t>Mantenimiento</t>
  </si>
  <si>
    <t>Impuesto matriculación</t>
  </si>
  <si>
    <t>Aparcamiento</t>
  </si>
  <si>
    <t>Seguros</t>
  </si>
  <si>
    <t>Salud</t>
  </si>
  <si>
    <t>Vida</t>
  </si>
  <si>
    <t>Lavandería</t>
  </si>
  <si>
    <t>Ocio</t>
  </si>
  <si>
    <t>Servicio de limpieza</t>
  </si>
  <si>
    <t>Servicios externos</t>
  </si>
  <si>
    <t>Canguro infantil</t>
  </si>
  <si>
    <t>Jardinero</t>
  </si>
  <si>
    <t>Compra en casa</t>
  </si>
  <si>
    <t>Hijos</t>
  </si>
  <si>
    <t>Ropa</t>
  </si>
  <si>
    <t>Colegio</t>
  </si>
  <si>
    <t>Material escolar</t>
  </si>
  <si>
    <t>Comedor</t>
  </si>
  <si>
    <t>Juguetes</t>
  </si>
  <si>
    <t>Cine</t>
  </si>
  <si>
    <t>Conciertos</t>
  </si>
  <si>
    <t>Eventos deportivos</t>
  </si>
  <si>
    <t>Teatro</t>
  </si>
  <si>
    <t>Discos</t>
  </si>
  <si>
    <t>DVD</t>
  </si>
  <si>
    <t>Salud y bienestar</t>
  </si>
  <si>
    <t>Medicinas</t>
  </si>
  <si>
    <t>Peluquerías</t>
  </si>
  <si>
    <t>Gimnasio</t>
  </si>
  <si>
    <t>Mascotas</t>
  </si>
  <si>
    <t>Alimentación</t>
  </si>
  <si>
    <t>Veterinario</t>
  </si>
  <si>
    <t>Seguro de mascotas</t>
  </si>
  <si>
    <t>Adiestramiento</t>
  </si>
  <si>
    <t>Regalos y donaciones</t>
  </si>
  <si>
    <t>Obsequios</t>
  </si>
  <si>
    <t>Regalos de cumpleaños</t>
  </si>
  <si>
    <t>Flores</t>
  </si>
  <si>
    <t>Préstamos personales</t>
  </si>
  <si>
    <t>Impuestos (IRPF)</t>
  </si>
  <si>
    <t>IBI</t>
  </si>
  <si>
    <t>% del  TOTAL</t>
  </si>
  <si>
    <t>% del TOTAL</t>
  </si>
  <si>
    <t>Totales</t>
  </si>
  <si>
    <t>Gastos bancos</t>
  </si>
  <si>
    <t>Ahorros e inversiones</t>
  </si>
  <si>
    <t>Pensiones</t>
  </si>
  <si>
    <t>Colegio hijos</t>
  </si>
  <si>
    <t>Inversiones a largo plazo</t>
  </si>
  <si>
    <t>Inversiones a corto plazo</t>
  </si>
  <si>
    <t>Abogados</t>
  </si>
  <si>
    <t>Pagos varios</t>
  </si>
  <si>
    <t>Gastos legales</t>
  </si>
  <si>
    <t>Ingresos totales</t>
  </si>
  <si>
    <t>Gastos totales</t>
  </si>
  <si>
    <t>Total trimestre</t>
  </si>
  <si>
    <t>Anual</t>
  </si>
  <si>
    <t>Has consguido ahorrar</t>
  </si>
  <si>
    <t>1er trim.</t>
  </si>
  <si>
    <t>2do trim.</t>
  </si>
  <si>
    <t>3er trim.</t>
  </si>
  <si>
    <t>4to trim.</t>
  </si>
  <si>
    <t>Objetivo de ahorro</t>
  </si>
  <si>
    <t>Inversiones largo plazo</t>
  </si>
  <si>
    <t>Inversiones corto plazo</t>
  </si>
  <si>
    <t>AHORROS TOTALES</t>
  </si>
  <si>
    <t>% TOTAL AHORRO</t>
  </si>
  <si>
    <t>AHORRO SOBRE TOTAL</t>
  </si>
  <si>
    <t>Balance año anterior</t>
  </si>
  <si>
    <t>Objetivos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</si>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</sst>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_-* #,##0.00_-;\-* #,##0.00_-;_-* \-??_-;_-@_-"/>
    <numFmt numFmtId="166" formatCode="_-\£* #,##0.00_-;&quot;-£&quot;* #,##0.00_-;_-\£* \-??_-;_-@_-"/>
    <numFmt numFmtId="167" formatCode="#,##0.00_ ;[Red]\(#,##0.00&quot;) &quot;"/>
    <numFmt numFmtId="168" formatCode="#,##0.00_ ;[Red]\(#,##0.00\)"/>
    <numFmt numFmtId="169" formatCode="#,##0.00_ ;[Red]\(#,##0.00\);_(* \-??_);_(_)"/>
    <numFmt numFmtId="170" formatCode="0.0%"/>
    <numFmt numFmtId="176" formatCode="#,##0.00\ _€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6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  <font>
      <b/>
      <sz val="18"/>
      <color indexed="9"/>
      <name val="Arial"/>
      <family val="2"/>
    </font>
    <font>
      <u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b/>
      <sz val="24"/>
      <color indexed="58"/>
      <name val="Arial"/>
      <family val="2"/>
    </font>
    <font>
      <b/>
      <sz val="20"/>
      <color indexed="18"/>
      <name val="Arial"/>
      <family val="2"/>
    </font>
    <font>
      <b/>
      <sz val="24"/>
      <color theme="6" tint="-0.49998474074526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7"/>
        <bgColor indexed="48"/>
      </patternFill>
    </fill>
    <fill>
      <patternFill patternType="solid">
        <fgColor indexed="43"/>
        <bgColor indexed="14"/>
      </patternFill>
    </fill>
    <fill>
      <patternFill patternType="solid">
        <fgColor indexed="27"/>
        <bgColor indexed="26"/>
      </patternFill>
    </fill>
    <fill>
      <patternFill patternType="solid">
        <fgColor indexed="14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34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0"/>
      </patternFill>
    </fill>
    <fill>
      <patternFill patternType="solid">
        <fgColor indexed="56"/>
        <bgColor indexed="21"/>
      </patternFill>
    </fill>
    <fill>
      <patternFill patternType="solid">
        <fgColor indexed="10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20"/>
        <bgColor indexed="34"/>
      </patternFill>
    </fill>
    <fill>
      <patternFill patternType="solid">
        <fgColor indexed="62"/>
        <bgColor indexed="63"/>
      </patternFill>
    </fill>
    <fill>
      <patternFill patternType="solid">
        <fgColor indexed="29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14"/>
      </patternFill>
    </fill>
    <fill>
      <patternFill patternType="solid">
        <fgColor indexed="35"/>
        <bgColor indexed="46"/>
      </patternFill>
    </fill>
    <fill>
      <patternFill patternType="solid">
        <fgColor indexed="26"/>
        <bgColor indexed="27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58"/>
        <bgColor indexed="21"/>
      </patternFill>
    </fill>
    <fill>
      <patternFill patternType="solid">
        <fgColor indexed="18"/>
        <bgColor indexed="21"/>
      </patternFill>
    </fill>
    <fill>
      <patternFill patternType="solid">
        <fgColor indexed="44"/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41"/>
      </patternFill>
    </fill>
    <fill>
      <patternFill patternType="solid">
        <fgColor indexed="10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499984740745262"/>
        <bgColor indexed="48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6" tint="0.39997558519241921"/>
        <bgColor indexed="30"/>
      </patternFill>
    </fill>
    <fill>
      <patternFill patternType="solid">
        <fgColor theme="6" tint="-0.499984740745262"/>
        <bgColor indexed="21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double">
        <color indexed="20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8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 style="thin">
        <color indexed="9"/>
      </left>
      <right style="thin">
        <color indexed="9"/>
      </right>
      <top style="medium">
        <color indexed="48"/>
      </top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/>
      <top style="medium">
        <color indexed="18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18"/>
      </bottom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44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0" applyNumberFormat="0" applyBorder="0" applyAlignment="0" applyProtection="0"/>
    <xf numFmtId="0" fontId="4" fillId="19" borderId="1" applyNumberFormat="0" applyAlignment="0" applyProtection="0"/>
    <xf numFmtId="0" fontId="5" fillId="20" borderId="2" applyNumberFormat="0" applyAlignment="0" applyProtection="0"/>
    <xf numFmtId="165" fontId="29" fillId="0" borderId="0" applyFill="0" applyBorder="0" applyAlignment="0" applyProtection="0"/>
    <xf numFmtId="166" fontId="29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1" borderId="0" applyNumberFormat="0" applyBorder="0" applyAlignment="0" applyProtection="0"/>
    <xf numFmtId="0" fontId="14" fillId="0" borderId="0"/>
    <xf numFmtId="0" fontId="29" fillId="17" borderId="7" applyNumberFormat="0" applyAlignment="0" applyProtection="0"/>
    <xf numFmtId="0" fontId="15" fillId="1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/>
    <xf numFmtId="0" fontId="21" fillId="22" borderId="10" xfId="0" applyFont="1" applyFill="1" applyBorder="1"/>
    <xf numFmtId="169" fontId="0" fillId="0" borderId="11" xfId="0" applyNumberFormat="1" applyBorder="1"/>
    <xf numFmtId="169" fontId="0" fillId="0" borderId="12" xfId="0" applyNumberFormat="1" applyBorder="1"/>
    <xf numFmtId="40" fontId="21" fillId="22" borderId="10" xfId="40" applyNumberFormat="1" applyFont="1" applyFill="1" applyBorder="1" applyAlignment="1">
      <alignment vertical="center" wrapText="1"/>
    </xf>
    <xf numFmtId="0" fontId="0" fillId="0" borderId="0" xfId="0" applyFill="1" applyBorder="1"/>
    <xf numFmtId="0" fontId="26" fillId="0" borderId="0" xfId="36" applyNumberFormat="1" applyFont="1" applyFill="1" applyBorder="1" applyAlignment="1" applyProtection="1">
      <alignment horizontal="left" indent="1"/>
    </xf>
    <xf numFmtId="0" fontId="20" fillId="0" borderId="0" xfId="36" applyNumberFormat="1" applyFill="1" applyBorder="1" applyAlignment="1" applyProtection="1"/>
    <xf numFmtId="0" fontId="26" fillId="0" borderId="0" xfId="36" applyNumberFormat="1" applyFont="1" applyFill="1" applyBorder="1" applyAlignment="1" applyProtection="1"/>
    <xf numFmtId="40" fontId="21" fillId="0" borderId="0" xfId="0" applyNumberFormat="1" applyFont="1" applyFill="1" applyBorder="1" applyAlignment="1">
      <alignment horizontal="center"/>
    </xf>
    <xf numFmtId="4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9" fontId="0" fillId="0" borderId="0" xfId="0" applyNumberFormat="1" applyFill="1" applyBorder="1" applyAlignment="1"/>
    <xf numFmtId="0" fontId="24" fillId="0" borderId="0" xfId="0" applyFont="1" applyFill="1" applyBorder="1"/>
    <xf numFmtId="40" fontId="0" fillId="0" borderId="0" xfId="40" applyNumberFormat="1" applyFont="1" applyFill="1" applyBorder="1" applyAlignment="1">
      <alignment vertical="center" wrapText="1"/>
    </xf>
    <xf numFmtId="169" fontId="0" fillId="0" borderId="0" xfId="0" applyNumberFormat="1" applyFill="1" applyBorder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9" fontId="23" fillId="0" borderId="0" xfId="0" applyNumberFormat="1" applyFont="1" applyFill="1" applyBorder="1"/>
    <xf numFmtId="0" fontId="0" fillId="0" borderId="0" xfId="40" applyFont="1" applyFill="1" applyBorder="1" applyAlignment="1">
      <alignment vertical="center" wrapText="1"/>
    </xf>
    <xf numFmtId="0" fontId="0" fillId="0" borderId="0" xfId="0" applyFont="1" applyFill="1" applyBorder="1"/>
    <xf numFmtId="40" fontId="0" fillId="0" borderId="13" xfId="40" applyNumberFormat="1" applyFont="1" applyFill="1" applyBorder="1" applyAlignment="1">
      <alignment vertical="center" wrapText="1"/>
    </xf>
    <xf numFmtId="169" fontId="0" fillId="23" borderId="13" xfId="0" applyNumberFormat="1" applyFill="1" applyBorder="1"/>
    <xf numFmtId="0" fontId="25" fillId="23" borderId="14" xfId="0" applyFont="1" applyFill="1" applyBorder="1"/>
    <xf numFmtId="0" fontId="21" fillId="23" borderId="14" xfId="0" applyFont="1" applyFill="1" applyBorder="1" applyAlignment="1">
      <alignment horizontal="right"/>
    </xf>
    <xf numFmtId="0" fontId="23" fillId="0" borderId="15" xfId="0" applyFont="1" applyFill="1" applyBorder="1"/>
    <xf numFmtId="0" fontId="25" fillId="25" borderId="16" xfId="0" applyFont="1" applyFill="1" applyBorder="1"/>
    <xf numFmtId="0" fontId="21" fillId="25" borderId="16" xfId="0" applyFont="1" applyFill="1" applyBorder="1" applyAlignment="1">
      <alignment horizontal="right"/>
    </xf>
    <xf numFmtId="0" fontId="21" fillId="23" borderId="14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5" fillId="22" borderId="17" xfId="0" applyFont="1" applyFill="1" applyBorder="1"/>
    <xf numFmtId="0" fontId="21" fillId="22" borderId="17" xfId="0" applyFont="1" applyFill="1" applyBorder="1" applyAlignment="1">
      <alignment horizontal="right"/>
    </xf>
    <xf numFmtId="0" fontId="0" fillId="0" borderId="17" xfId="0" applyFont="1" applyFill="1" applyBorder="1"/>
    <xf numFmtId="0" fontId="23" fillId="0" borderId="17" xfId="0" applyFont="1" applyFill="1" applyBorder="1"/>
    <xf numFmtId="169" fontId="0" fillId="0" borderId="11" xfId="0" applyNumberFormat="1" applyFill="1" applyBorder="1"/>
    <xf numFmtId="169" fontId="0" fillId="0" borderId="12" xfId="0" applyNumberFormat="1" applyFill="1" applyBorder="1"/>
    <xf numFmtId="0" fontId="21" fillId="22" borderId="17" xfId="0" applyFont="1" applyFill="1" applyBorder="1" applyAlignment="1">
      <alignment horizontal="center"/>
    </xf>
    <xf numFmtId="0" fontId="21" fillId="22" borderId="18" xfId="0" applyFont="1" applyFill="1" applyBorder="1" applyAlignment="1">
      <alignment horizontal="right"/>
    </xf>
    <xf numFmtId="0" fontId="0" fillId="0" borderId="0" xfId="0" applyBorder="1"/>
    <xf numFmtId="0" fontId="24" fillId="0" borderId="0" xfId="0" applyFont="1" applyBorder="1"/>
    <xf numFmtId="169" fontId="0" fillId="0" borderId="0" xfId="0" applyNumberFormat="1" applyBorder="1"/>
    <xf numFmtId="0" fontId="0" fillId="0" borderId="0" xfId="0" applyBorder="1" applyAlignment="1"/>
    <xf numFmtId="0" fontId="21" fillId="28" borderId="17" xfId="0" applyFont="1" applyFill="1" applyBorder="1" applyAlignment="1">
      <alignment horizontal="right"/>
    </xf>
    <xf numFmtId="0" fontId="21" fillId="28" borderId="17" xfId="0" applyFont="1" applyFill="1" applyBorder="1" applyAlignment="1">
      <alignment horizontal="center"/>
    </xf>
    <xf numFmtId="0" fontId="21" fillId="28" borderId="18" xfId="0" applyFont="1" applyFill="1" applyBorder="1" applyAlignment="1">
      <alignment horizontal="right"/>
    </xf>
    <xf numFmtId="0" fontId="21" fillId="22" borderId="18" xfId="0" applyFont="1" applyFill="1" applyBorder="1" applyAlignment="1">
      <alignment horizontal="center"/>
    </xf>
    <xf numFmtId="0" fontId="21" fillId="28" borderId="18" xfId="0" applyFont="1" applyFill="1" applyBorder="1" applyAlignment="1">
      <alignment horizontal="center"/>
    </xf>
    <xf numFmtId="0" fontId="19" fillId="0" borderId="0" xfId="0" applyFont="1" applyFill="1" applyBorder="1" applyAlignment="1"/>
    <xf numFmtId="3" fontId="0" fillId="0" borderId="0" xfId="29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indent="1"/>
    </xf>
    <xf numFmtId="3" fontId="0" fillId="0" borderId="0" xfId="29" applyNumberFormat="1" applyFont="1" applyFill="1" applyBorder="1" applyAlignment="1" applyProtection="1">
      <alignment horizontal="center" vertical="center"/>
      <protection locked="0"/>
    </xf>
    <xf numFmtId="3" fontId="0" fillId="0" borderId="0" xfId="29" applyNumberFormat="1" applyFont="1" applyFill="1" applyBorder="1" applyAlignment="1" applyProtection="1">
      <alignment vertical="center"/>
      <protection locked="0"/>
    </xf>
    <xf numFmtId="3" fontId="0" fillId="0" borderId="0" xfId="29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 hidden="1"/>
    </xf>
    <xf numFmtId="40" fontId="0" fillId="0" borderId="0" xfId="0" applyNumberFormat="1" applyFont="1" applyFill="1" applyBorder="1" applyAlignment="1" applyProtection="1">
      <protection locked="0" hidden="1"/>
    </xf>
    <xf numFmtId="167" fontId="23" fillId="0" borderId="0" xfId="0" applyNumberFormat="1" applyFont="1" applyFill="1" applyBorder="1" applyAlignment="1" applyProtection="1">
      <alignment horizontal="right" vertical="center"/>
      <protection locked="0" hidden="1"/>
    </xf>
    <xf numFmtId="2" fontId="0" fillId="0" borderId="0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protection locked="0" hidden="1"/>
    </xf>
    <xf numFmtId="40" fontId="0" fillId="0" borderId="0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/>
    <xf numFmtId="0" fontId="23" fillId="0" borderId="0" xfId="0" applyFont="1" applyFill="1" applyBorder="1" applyAlignment="1" applyProtection="1">
      <alignment vertical="center"/>
      <protection locked="0" hidden="1"/>
    </xf>
    <xf numFmtId="4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 locked="0" hidden="1"/>
    </xf>
    <xf numFmtId="2" fontId="0" fillId="0" borderId="0" xfId="0" applyNumberFormat="1" applyFont="1" applyFill="1" applyBorder="1" applyAlignment="1" applyProtection="1">
      <alignment vertical="center"/>
      <protection hidden="1"/>
    </xf>
    <xf numFmtId="40" fontId="23" fillId="0" borderId="0" xfId="0" applyNumberFormat="1" applyFont="1" applyFill="1" applyBorder="1" applyAlignment="1" applyProtection="1">
      <alignment vertical="center"/>
      <protection locked="0" hidden="1"/>
    </xf>
    <xf numFmtId="168" fontId="23" fillId="0" borderId="0" xfId="0" applyNumberFormat="1" applyFont="1" applyFill="1" applyBorder="1" applyAlignment="1" applyProtection="1">
      <alignment horizontal="right" vertical="center"/>
      <protection locked="0" hidden="1"/>
    </xf>
    <xf numFmtId="4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right"/>
    </xf>
    <xf numFmtId="169" fontId="0" fillId="0" borderId="21" xfId="0" applyNumberFormat="1" applyFill="1" applyBorder="1"/>
    <xf numFmtId="169" fontId="0" fillId="0" borderId="22" xfId="0" applyNumberFormat="1" applyFill="1" applyBorder="1"/>
    <xf numFmtId="169" fontId="0" fillId="0" borderId="23" xfId="0" applyNumberFormat="1" applyFill="1" applyBorder="1"/>
    <xf numFmtId="169" fontId="0" fillId="0" borderId="24" xfId="0" applyNumberFormat="1" applyFill="1" applyBorder="1"/>
    <xf numFmtId="169" fontId="0" fillId="0" borderId="21" xfId="0" applyNumberFormat="1" applyBorder="1"/>
    <xf numFmtId="169" fontId="0" fillId="0" borderId="22" xfId="0" applyNumberFormat="1" applyBorder="1"/>
    <xf numFmtId="169" fontId="0" fillId="0" borderId="23" xfId="0" applyNumberFormat="1" applyBorder="1"/>
    <xf numFmtId="169" fontId="0" fillId="0" borderId="24" xfId="0" applyNumberFormat="1" applyBorder="1"/>
    <xf numFmtId="170" fontId="0" fillId="0" borderId="11" xfId="0" applyNumberFormat="1" applyBorder="1"/>
    <xf numFmtId="169" fontId="0" fillId="30" borderId="11" xfId="0" applyNumberFormat="1" applyFill="1" applyBorder="1"/>
    <xf numFmtId="0" fontId="0" fillId="0" borderId="0" xfId="0" applyAlignment="1">
      <alignment vertical="center"/>
    </xf>
    <xf numFmtId="0" fontId="0" fillId="31" borderId="0" xfId="0" applyFill="1" applyAlignment="1">
      <alignment vertical="center"/>
    </xf>
    <xf numFmtId="0" fontId="24" fillId="31" borderId="0" xfId="0" applyFont="1" applyFill="1" applyAlignment="1">
      <alignment horizontal="left" vertical="center" indent="1"/>
    </xf>
    <xf numFmtId="164" fontId="24" fillId="31" borderId="0" xfId="0" applyNumberFormat="1" applyFont="1" applyFill="1" applyAlignment="1">
      <alignment horizontal="right" vertical="center"/>
    </xf>
    <xf numFmtId="0" fontId="21" fillId="25" borderId="0" xfId="40" applyFont="1" applyFill="1" applyBorder="1" applyAlignment="1">
      <alignment horizontal="left" vertical="center" wrapText="1" indent="1"/>
    </xf>
    <xf numFmtId="164" fontId="21" fillId="25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164" fontId="0" fillId="0" borderId="0" xfId="0" applyNumberForma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0" fillId="36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0" xfId="0" applyFill="1" applyAlignment="1">
      <alignment vertical="center"/>
    </xf>
    <xf numFmtId="164" fontId="30" fillId="0" borderId="11" xfId="0" applyNumberFormat="1" applyFont="1" applyFill="1" applyBorder="1" applyAlignment="1">
      <alignment vertical="center"/>
    </xf>
    <xf numFmtId="0" fontId="0" fillId="37" borderId="0" xfId="0" applyFill="1" applyAlignment="1">
      <alignment horizontal="left" vertical="center" indent="1"/>
    </xf>
    <xf numFmtId="164" fontId="0" fillId="37" borderId="0" xfId="0" applyNumberForma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30" fillId="37" borderId="0" xfId="40" applyFont="1" applyFill="1" applyBorder="1" applyAlignment="1">
      <alignment horizontal="left" vertical="center" wrapText="1" indent="1"/>
    </xf>
    <xf numFmtId="164" fontId="30" fillId="37" borderId="0" xfId="0" applyNumberFormat="1" applyFont="1" applyFill="1" applyAlignment="1">
      <alignment vertical="center"/>
    </xf>
    <xf numFmtId="0" fontId="0" fillId="37" borderId="0" xfId="40" applyFont="1" applyFill="1" applyBorder="1" applyAlignment="1">
      <alignment horizontal="left" vertical="center" wrapText="1" indent="1"/>
    </xf>
    <xf numFmtId="164" fontId="0" fillId="37" borderId="0" xfId="0" applyNumberFormat="1" applyFill="1" applyBorder="1" applyAlignment="1">
      <alignment vertical="center"/>
    </xf>
    <xf numFmtId="164" fontId="0" fillId="37" borderId="0" xfId="0" applyNumberFormat="1" applyFill="1" applyAlignment="1">
      <alignment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170" fontId="21" fillId="25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36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" fontId="27" fillId="0" borderId="0" xfId="28" applyNumberFormat="1" applyFont="1" applyFill="1" applyBorder="1" applyAlignment="1" applyProtection="1">
      <alignment horizontal="left" vertical="center"/>
    </xf>
    <xf numFmtId="0" fontId="26" fillId="0" borderId="0" xfId="36" applyNumberFormat="1" applyFont="1" applyFill="1" applyBorder="1" applyAlignment="1" applyProtection="1">
      <alignment vertical="center"/>
    </xf>
    <xf numFmtId="169" fontId="0" fillId="0" borderId="19" xfId="0" applyNumberFormat="1" applyBorder="1" applyAlignment="1">
      <alignment vertical="center"/>
    </xf>
    <xf numFmtId="169" fontId="23" fillId="0" borderId="2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 applyProtection="1">
      <alignment horizontal="center"/>
      <protection locked="0" hidden="1"/>
    </xf>
    <xf numFmtId="4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40" fontId="23" fillId="33" borderId="27" xfId="0" applyNumberFormat="1" applyFont="1" applyFill="1" applyBorder="1" applyAlignment="1">
      <alignment horizontal="center"/>
    </xf>
    <xf numFmtId="0" fontId="26" fillId="0" borderId="0" xfId="36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left"/>
    </xf>
    <xf numFmtId="40" fontId="23" fillId="35" borderId="27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6" fillId="0" borderId="0" xfId="36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right" vertical="center"/>
      <protection locked="0" hidden="1"/>
    </xf>
    <xf numFmtId="0" fontId="32" fillId="0" borderId="0" xfId="0" applyFont="1" applyFill="1" applyBorder="1" applyAlignment="1">
      <alignment vertical="center"/>
    </xf>
    <xf numFmtId="0" fontId="20" fillId="0" borderId="0" xfId="36" applyFill="1" applyBorder="1" applyAlignment="1"/>
    <xf numFmtId="43" fontId="23" fillId="0" borderId="10" xfId="0" applyNumberFormat="1" applyFont="1" applyFill="1" applyBorder="1" applyAlignment="1">
      <alignment horizontal="center"/>
    </xf>
    <xf numFmtId="43" fontId="23" fillId="33" borderId="27" xfId="0" applyNumberFormat="1" applyFont="1" applyFill="1" applyBorder="1" applyAlignment="1">
      <alignment horizontal="center"/>
    </xf>
    <xf numFmtId="43" fontId="21" fillId="23" borderId="14" xfId="0" applyNumberFormat="1" applyFont="1" applyFill="1" applyBorder="1" applyAlignment="1">
      <alignment horizontal="right"/>
    </xf>
    <xf numFmtId="43" fontId="21" fillId="23" borderId="14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43" fontId="0" fillId="24" borderId="0" xfId="0" applyNumberFormat="1" applyFill="1" applyBorder="1"/>
    <xf numFmtId="43" fontId="0" fillId="26" borderId="0" xfId="0" applyNumberFormat="1" applyFill="1" applyBorder="1"/>
    <xf numFmtId="43" fontId="0" fillId="0" borderId="0" xfId="0" applyNumberFormat="1" applyBorder="1"/>
    <xf numFmtId="43" fontId="0" fillId="0" borderId="13" xfId="0" applyNumberFormat="1" applyFill="1" applyBorder="1"/>
    <xf numFmtId="43" fontId="0" fillId="0" borderId="10" xfId="0" applyNumberFormat="1" applyFill="1" applyBorder="1" applyAlignment="1">
      <alignment horizontal="center"/>
    </xf>
    <xf numFmtId="43" fontId="23" fillId="31" borderId="25" xfId="0" applyNumberFormat="1" applyFont="1" applyFill="1" applyBorder="1" applyAlignment="1">
      <alignment horizontal="center"/>
    </xf>
    <xf numFmtId="43" fontId="21" fillId="25" borderId="16" xfId="0" applyNumberFormat="1" applyFont="1" applyFill="1" applyBorder="1" applyAlignment="1">
      <alignment horizontal="right"/>
    </xf>
    <xf numFmtId="43" fontId="21" fillId="25" borderId="16" xfId="0" applyNumberFormat="1" applyFont="1" applyFill="1" applyBorder="1" applyAlignment="1">
      <alignment horizontal="center"/>
    </xf>
    <xf numFmtId="43" fontId="0" fillId="0" borderId="15" xfId="0" applyNumberFormat="1" applyFill="1" applyBorder="1"/>
    <xf numFmtId="43" fontId="23" fillId="34" borderId="25" xfId="0" applyNumberFormat="1" applyFont="1" applyFill="1" applyBorder="1" applyAlignment="1">
      <alignment horizontal="center"/>
    </xf>
    <xf numFmtId="43" fontId="21" fillId="27" borderId="16" xfId="0" applyNumberFormat="1" applyFont="1" applyFill="1" applyBorder="1" applyAlignment="1">
      <alignment horizontal="right"/>
    </xf>
    <xf numFmtId="43" fontId="21" fillId="27" borderId="16" xfId="0" applyNumberFormat="1" applyFont="1" applyFill="1" applyBorder="1" applyAlignment="1">
      <alignment horizontal="center"/>
    </xf>
    <xf numFmtId="43" fontId="0" fillId="0" borderId="15" xfId="0" applyNumberFormat="1" applyBorder="1"/>
    <xf numFmtId="43" fontId="23" fillId="32" borderId="26" xfId="0" applyNumberFormat="1" applyFont="1" applyFill="1" applyBorder="1" applyAlignment="1">
      <alignment horizontal="center"/>
    </xf>
    <xf numFmtId="43" fontId="23" fillId="29" borderId="26" xfId="0" applyNumberFormat="1" applyFont="1" applyFill="1" applyBorder="1" applyAlignment="1">
      <alignment horizontal="center"/>
    </xf>
    <xf numFmtId="43" fontId="21" fillId="22" borderId="17" xfId="0" applyNumberFormat="1" applyFont="1" applyFill="1" applyBorder="1" applyAlignment="1">
      <alignment horizontal="right"/>
    </xf>
    <xf numFmtId="43" fontId="21" fillId="22" borderId="17" xfId="0" applyNumberFormat="1" applyFont="1" applyFill="1" applyBorder="1" applyAlignment="1">
      <alignment horizontal="center"/>
    </xf>
    <xf numFmtId="43" fontId="21" fillId="22" borderId="18" xfId="0" applyNumberFormat="1" applyFont="1" applyFill="1" applyBorder="1" applyAlignment="1">
      <alignment horizontal="right"/>
    </xf>
    <xf numFmtId="43" fontId="21" fillId="22" borderId="18" xfId="0" applyNumberFormat="1" applyFont="1" applyFill="1" applyBorder="1" applyAlignment="1">
      <alignment horizontal="center"/>
    </xf>
    <xf numFmtId="43" fontId="21" fillId="28" borderId="17" xfId="0" applyNumberFormat="1" applyFont="1" applyFill="1" applyBorder="1" applyAlignment="1">
      <alignment horizontal="right"/>
    </xf>
    <xf numFmtId="43" fontId="21" fillId="28" borderId="17" xfId="0" applyNumberFormat="1" applyFont="1" applyFill="1" applyBorder="1" applyAlignment="1">
      <alignment horizontal="center"/>
    </xf>
    <xf numFmtId="43" fontId="21" fillId="28" borderId="18" xfId="0" applyNumberFormat="1" applyFont="1" applyFill="1" applyBorder="1" applyAlignment="1">
      <alignment horizontal="right"/>
    </xf>
    <xf numFmtId="43" fontId="21" fillId="28" borderId="18" xfId="0" applyNumberFormat="1" applyFont="1" applyFill="1" applyBorder="1" applyAlignment="1">
      <alignment horizontal="center"/>
    </xf>
    <xf numFmtId="43" fontId="0" fillId="0" borderId="17" xfId="0" applyNumberFormat="1" applyFill="1" applyBorder="1"/>
    <xf numFmtId="43" fontId="0" fillId="0" borderId="17" xfId="0" applyNumberFormat="1" applyBorder="1"/>
    <xf numFmtId="0" fontId="26" fillId="0" borderId="0" xfId="36" quotePrefix="1" applyNumberFormat="1" applyFont="1" applyFill="1" applyBorder="1" applyAlignment="1" applyProtection="1"/>
    <xf numFmtId="0" fontId="0" fillId="0" borderId="0" xfId="0" quotePrefix="1" applyBorder="1"/>
    <xf numFmtId="43" fontId="0" fillId="0" borderId="28" xfId="0" applyNumberFormat="1" applyFill="1" applyBorder="1" applyAlignment="1">
      <alignment horizontal="center"/>
    </xf>
    <xf numFmtId="43" fontId="0" fillId="0" borderId="17" xfId="0" applyNumberFormat="1" applyFill="1" applyBorder="1" applyAlignment="1">
      <alignment horizontal="center"/>
    </xf>
    <xf numFmtId="43" fontId="0" fillId="0" borderId="29" xfId="0" applyNumberFormat="1" applyFill="1" applyBorder="1" applyAlignment="1">
      <alignment horizontal="center"/>
    </xf>
    <xf numFmtId="43" fontId="29" fillId="24" borderId="0" xfId="0" applyNumberFormat="1" applyFont="1" applyFill="1" applyAlignment="1">
      <alignment vertical="center"/>
    </xf>
    <xf numFmtId="0" fontId="22" fillId="38" borderId="0" xfId="0" applyFont="1" applyFill="1" applyBorder="1" applyAlignment="1">
      <alignment horizontal="left" vertical="center"/>
    </xf>
    <xf numFmtId="0" fontId="23" fillId="39" borderId="0" xfId="0" applyFont="1" applyFill="1" applyBorder="1" applyAlignment="1" applyProtection="1">
      <alignment vertical="center"/>
      <protection locked="0" hidden="1"/>
    </xf>
    <xf numFmtId="4" fontId="23" fillId="4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>
      <alignment horizontal="left" vertical="center"/>
    </xf>
    <xf numFmtId="4" fontId="23" fillId="39" borderId="0" xfId="0" applyNumberFormat="1" applyFont="1" applyFill="1" applyBorder="1" applyAlignment="1" applyProtection="1">
      <alignment horizontal="right" vertical="center"/>
      <protection locked="0" hidden="1"/>
    </xf>
    <xf numFmtId="0" fontId="33" fillId="0" borderId="0" xfId="0" applyFont="1" applyFill="1" applyBorder="1" applyAlignment="1">
      <alignment vertical="center"/>
    </xf>
    <xf numFmtId="0" fontId="0" fillId="43" borderId="0" xfId="0" applyFill="1" applyBorder="1" applyAlignment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4" borderId="0" xfId="0" applyFont="1" applyFill="1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39" borderId="0" xfId="0" applyFont="1" applyFill="1" applyBorder="1" applyAlignment="1" applyProtection="1">
      <alignment vertical="center"/>
      <protection locked="0" hidden="1"/>
    </xf>
    <xf numFmtId="40" fontId="23" fillId="41" borderId="0" xfId="0" applyNumberFormat="1" applyFont="1" applyFill="1" applyBorder="1" applyAlignment="1" applyProtection="1">
      <alignment horizontal="center" vertical="center"/>
      <protection locked="0" hidden="1"/>
    </xf>
    <xf numFmtId="2" fontId="21" fillId="42" borderId="0" xfId="0" applyNumberFormat="1" applyFont="1" applyFill="1" applyBorder="1" applyAlignment="1" applyProtection="1">
      <alignment vertical="center"/>
      <protection hidden="1"/>
    </xf>
    <xf numFmtId="4" fontId="0" fillId="39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0" fillId="39" borderId="0" xfId="0" applyNumberFormat="1" applyFont="1" applyFill="1" applyBorder="1" applyAlignment="1" applyProtection="1">
      <alignment horizontal="right" vertical="center"/>
      <protection locked="0" hidden="1"/>
    </xf>
    <xf numFmtId="43" fontId="0" fillId="0" borderId="11" xfId="0" applyNumberFormat="1" applyBorder="1"/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8" builtinId="24" customBuiltin="1"/>
    <cellStyle name="Encabezado 1" xfId="32" builtinId="16" customBuiltin="1"/>
    <cellStyle name="Encabezado 4" xfId="35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7" builtinId="20" customBuiltin="1"/>
    <cellStyle name="Hipervínculo" xfId="36" builtinId="8"/>
    <cellStyle name="Incorrecto" xfId="25" builtinId="27" customBuiltin="1"/>
    <cellStyle name="Millares" xfId="28" builtinId="3"/>
    <cellStyle name="Moneda" xfId="29" builtinId="4"/>
    <cellStyle name="Neutral" xfId="39" builtinId="28" customBuiltin="1"/>
    <cellStyle name="Normal" xfId="0" builtinId="0"/>
    <cellStyle name="Normal_Sheet5" xfId="40"/>
    <cellStyle name="Notas" xfId="41" builtinId="10" customBuiltin="1"/>
    <cellStyle name="Salida" xfId="42" builtinId="21" customBuiltin="1"/>
    <cellStyle name="Texto de advertencia" xfId="45" builtinId="11" customBuiltin="1"/>
    <cellStyle name="Texto explicativo" xfId="30" builtinId="53" customBuiltin="1"/>
    <cellStyle name="Título" xfId="43" builtinId="15" customBuiltin="1"/>
    <cellStyle name="Título 2" xfId="33" builtinId="17" customBuiltin="1"/>
    <cellStyle name="Título 3" xfId="34" builtinId="18" customBuiltin="1"/>
    <cellStyle name="Total" xfId="44" builtinId="25" customBuiltin="1"/>
  </cellStyles>
  <dxfs count="15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auto="1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34"/>
        </patternFill>
      </fill>
    </dxf>
    <dxf>
      <fill>
        <patternFill>
          <bgColor indexed="17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condense val="0"/>
        <extend val="0"/>
        <color indexed="19"/>
      </font>
    </dxf>
    <dxf>
      <font>
        <b val="0"/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250063578417114E-2"/>
          <c:y val="0.31865284974093266"/>
          <c:w val="0.59583454556181958"/>
          <c:h val="0.46373056994818651"/>
        </c:manualLayout>
      </c:layout>
      <c:pie3DChart>
        <c:varyColors val="1"/>
        <c:ser>
          <c:idx val="0"/>
          <c:order val="0"/>
          <c:tx>
            <c:strRef>
              <c:f>'Informe gastos'!$E$9</c:f>
              <c:strCache>
                <c:ptCount val="1"/>
                <c:pt idx="0">
                  <c:v>Estimado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>
                  <a:shade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3">
                  <a:shade val="8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tint val="80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3">
                  <a:tint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3">
                  <a:tint val="40000"/>
                </a:schemeClr>
              </a:solidFill>
              <a:ln>
                <a:noFill/>
              </a:ln>
              <a:effectLst/>
              <a:sp3d/>
            </c:spPr>
          </c:dPt>
          <c:cat>
            <c:strRef>
              <c:f>'Informe gastos'!$B$10:$D$22</c:f>
              <c:strCache>
                <c:ptCount val="13"/>
                <c:pt idx="0">
                  <c:v>Hogar</c:v>
                </c:pt>
                <c:pt idx="1">
                  <c:v>Locomociones</c:v>
                </c:pt>
                <c:pt idx="2">
                  <c:v>Seguros</c:v>
                </c:pt>
                <c:pt idx="3">
                  <c:v>Servicios externos</c:v>
                </c:pt>
                <c:pt idx="4">
                  <c:v>Hijos</c:v>
                </c:pt>
                <c:pt idx="5">
                  <c:v>Ocio</c:v>
                </c:pt>
                <c:pt idx="6">
                  <c:v>Salud y bienestar</c:v>
                </c:pt>
                <c:pt idx="7">
                  <c:v>Mascotas</c:v>
                </c:pt>
                <c:pt idx="8">
                  <c:v>Regalos y donaciones</c:v>
                </c:pt>
                <c:pt idx="9">
                  <c:v>Gastos bancos</c:v>
                </c:pt>
                <c:pt idx="10">
                  <c:v>Ahorros e inversiones</c:v>
                </c:pt>
                <c:pt idx="11">
                  <c:v>Gastos legales</c:v>
                </c:pt>
                <c:pt idx="12">
                  <c:v>Pagos varios</c:v>
                </c:pt>
              </c:strCache>
            </c:strRef>
          </c:cat>
          <c:val>
            <c:numRef>
              <c:f>'Informe gastos'!$E$10:$E$22</c:f>
              <c:numCache>
                <c:formatCode>_(* #,##0.00_);_(* \(#,##0.00\);_(* "-"??_);_(@_)</c:formatCode>
                <c:ptCount val="13"/>
                <c:pt idx="0">
                  <c:v>1205</c:v>
                </c:pt>
                <c:pt idx="1">
                  <c:v>100</c:v>
                </c:pt>
                <c:pt idx="2">
                  <c:v>20</c:v>
                </c:pt>
                <c:pt idx="3">
                  <c:v>200</c:v>
                </c:pt>
                <c:pt idx="4">
                  <c:v>200</c:v>
                </c:pt>
                <c:pt idx="5">
                  <c:v>15</c:v>
                </c:pt>
                <c:pt idx="6">
                  <c:v>150</c:v>
                </c:pt>
                <c:pt idx="7">
                  <c:v>600</c:v>
                </c:pt>
                <c:pt idx="8">
                  <c:v>50</c:v>
                </c:pt>
                <c:pt idx="9">
                  <c:v>100</c:v>
                </c:pt>
                <c:pt idx="10">
                  <c:v>550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5000132243107589"/>
          <c:y val="0.14500017700216919"/>
          <c:w val="0.32291732364364351"/>
          <c:h val="0.82250100402954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'Informe gastos'!$G$9</c:f>
              <c:strCache>
                <c:ptCount val="1"/>
                <c:pt idx="0">
                  <c:v>Real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>
                  <a:shade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3">
                  <a:shade val="8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tint val="80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3">
                  <a:tint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3">
                  <a:tint val="40000"/>
                </a:schemeClr>
              </a:solidFill>
              <a:ln>
                <a:noFill/>
              </a:ln>
              <a:effectLst/>
              <a:sp3d/>
            </c:spPr>
          </c:dPt>
          <c:cat>
            <c:strRef>
              <c:f>'Informe gastos'!$B$10:$D$22</c:f>
              <c:strCache>
                <c:ptCount val="13"/>
                <c:pt idx="0">
                  <c:v>Hogar</c:v>
                </c:pt>
                <c:pt idx="1">
                  <c:v>Locomociones</c:v>
                </c:pt>
                <c:pt idx="2">
                  <c:v>Seguros</c:v>
                </c:pt>
                <c:pt idx="3">
                  <c:v>Servicios externos</c:v>
                </c:pt>
                <c:pt idx="4">
                  <c:v>Hijos</c:v>
                </c:pt>
                <c:pt idx="5">
                  <c:v>Ocio</c:v>
                </c:pt>
                <c:pt idx="6">
                  <c:v>Salud y bienestar</c:v>
                </c:pt>
                <c:pt idx="7">
                  <c:v>Mascotas</c:v>
                </c:pt>
                <c:pt idx="8">
                  <c:v>Regalos y donaciones</c:v>
                </c:pt>
                <c:pt idx="9">
                  <c:v>Gastos bancos</c:v>
                </c:pt>
                <c:pt idx="10">
                  <c:v>Ahorros e inversiones</c:v>
                </c:pt>
                <c:pt idx="11">
                  <c:v>Gastos legales</c:v>
                </c:pt>
                <c:pt idx="12">
                  <c:v>Pagos varios</c:v>
                </c:pt>
              </c:strCache>
            </c:strRef>
          </c:cat>
          <c:val>
            <c:numRef>
              <c:f>'Informe gastos'!$G$10:$G$22</c:f>
              <c:numCache>
                <c:formatCode>_(* #,##0.00_);_(* \(#,##0.00\);_(* "-"??_);_(@_)</c:formatCode>
                <c:ptCount val="13"/>
                <c:pt idx="0">
                  <c:v>1266</c:v>
                </c:pt>
                <c:pt idx="1">
                  <c:v>120</c:v>
                </c:pt>
                <c:pt idx="2">
                  <c:v>20</c:v>
                </c:pt>
                <c:pt idx="3">
                  <c:v>210</c:v>
                </c:pt>
                <c:pt idx="4">
                  <c:v>210</c:v>
                </c:pt>
                <c:pt idx="5">
                  <c:v>20</c:v>
                </c:pt>
                <c:pt idx="6">
                  <c:v>100</c:v>
                </c:pt>
                <c:pt idx="7">
                  <c:v>680</c:v>
                </c:pt>
                <c:pt idx="8">
                  <c:v>35</c:v>
                </c:pt>
                <c:pt idx="9">
                  <c:v>150</c:v>
                </c:pt>
                <c:pt idx="10">
                  <c:v>320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5833467271865376"/>
          <c:y val="0.13989637305699482"/>
          <c:w val="0.32291732364364351"/>
          <c:h val="0.81865284974093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'Informe gastos'!$E$9</c:f>
              <c:strCache>
                <c:ptCount val="1"/>
                <c:pt idx="0">
                  <c:v>Estimado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 gastos'!$B$10:$D$22</c:f>
              <c:strCache>
                <c:ptCount val="13"/>
                <c:pt idx="0">
                  <c:v>Hogar</c:v>
                </c:pt>
                <c:pt idx="1">
                  <c:v>Locomociones</c:v>
                </c:pt>
                <c:pt idx="2">
                  <c:v>Seguros</c:v>
                </c:pt>
                <c:pt idx="3">
                  <c:v>Servicios externos</c:v>
                </c:pt>
                <c:pt idx="4">
                  <c:v>Hijos</c:v>
                </c:pt>
                <c:pt idx="5">
                  <c:v>Ocio</c:v>
                </c:pt>
                <c:pt idx="6">
                  <c:v>Salud y bienestar</c:v>
                </c:pt>
                <c:pt idx="7">
                  <c:v>Mascotas</c:v>
                </c:pt>
                <c:pt idx="8">
                  <c:v>Regalos y donaciones</c:v>
                </c:pt>
                <c:pt idx="9">
                  <c:v>Gastos bancos</c:v>
                </c:pt>
                <c:pt idx="10">
                  <c:v>Ahorros e inversiones</c:v>
                </c:pt>
                <c:pt idx="11">
                  <c:v>Gastos legales</c:v>
                </c:pt>
                <c:pt idx="12">
                  <c:v>Pagos varios</c:v>
                </c:pt>
              </c:strCache>
            </c:strRef>
          </c:cat>
          <c:val>
            <c:numRef>
              <c:f>'Informe gastos'!$E$10:$E$22</c:f>
              <c:numCache>
                <c:formatCode>_(* #,##0.00_);_(* \(#,##0.00\);_(* "-"??_);_(@_)</c:formatCode>
                <c:ptCount val="13"/>
                <c:pt idx="0">
                  <c:v>1205</c:v>
                </c:pt>
                <c:pt idx="1">
                  <c:v>100</c:v>
                </c:pt>
                <c:pt idx="2">
                  <c:v>20</c:v>
                </c:pt>
                <c:pt idx="3">
                  <c:v>200</c:v>
                </c:pt>
                <c:pt idx="4">
                  <c:v>200</c:v>
                </c:pt>
                <c:pt idx="5">
                  <c:v>15</c:v>
                </c:pt>
                <c:pt idx="6">
                  <c:v>150</c:v>
                </c:pt>
                <c:pt idx="7">
                  <c:v>600</c:v>
                </c:pt>
                <c:pt idx="8">
                  <c:v>50</c:v>
                </c:pt>
                <c:pt idx="9">
                  <c:v>100</c:v>
                </c:pt>
                <c:pt idx="10">
                  <c:v>550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'Informe gastos'!$G$9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 gastos'!$B$10:$D$22</c:f>
              <c:strCache>
                <c:ptCount val="13"/>
                <c:pt idx="0">
                  <c:v>Hogar</c:v>
                </c:pt>
                <c:pt idx="1">
                  <c:v>Locomociones</c:v>
                </c:pt>
                <c:pt idx="2">
                  <c:v>Seguros</c:v>
                </c:pt>
                <c:pt idx="3">
                  <c:v>Servicios externos</c:v>
                </c:pt>
                <c:pt idx="4">
                  <c:v>Hijos</c:v>
                </c:pt>
                <c:pt idx="5">
                  <c:v>Ocio</c:v>
                </c:pt>
                <c:pt idx="6">
                  <c:v>Salud y bienestar</c:v>
                </c:pt>
                <c:pt idx="7">
                  <c:v>Mascotas</c:v>
                </c:pt>
                <c:pt idx="8">
                  <c:v>Regalos y donaciones</c:v>
                </c:pt>
                <c:pt idx="9">
                  <c:v>Gastos bancos</c:v>
                </c:pt>
                <c:pt idx="10">
                  <c:v>Ahorros e inversiones</c:v>
                </c:pt>
                <c:pt idx="11">
                  <c:v>Gastos legales</c:v>
                </c:pt>
                <c:pt idx="12">
                  <c:v>Pagos varios</c:v>
                </c:pt>
              </c:strCache>
            </c:strRef>
          </c:cat>
          <c:val>
            <c:numRef>
              <c:f>'Informe gastos'!$G$10:$G$22</c:f>
              <c:numCache>
                <c:formatCode>_(* #,##0.00_);_(* \(#,##0.00\);_(* "-"??_);_(@_)</c:formatCode>
                <c:ptCount val="13"/>
                <c:pt idx="0">
                  <c:v>1266</c:v>
                </c:pt>
                <c:pt idx="1">
                  <c:v>120</c:v>
                </c:pt>
                <c:pt idx="2">
                  <c:v>20</c:v>
                </c:pt>
                <c:pt idx="3">
                  <c:v>210</c:v>
                </c:pt>
                <c:pt idx="4">
                  <c:v>210</c:v>
                </c:pt>
                <c:pt idx="5">
                  <c:v>20</c:v>
                </c:pt>
                <c:pt idx="6">
                  <c:v>100</c:v>
                </c:pt>
                <c:pt idx="7">
                  <c:v>680</c:v>
                </c:pt>
                <c:pt idx="8">
                  <c:v>35</c:v>
                </c:pt>
                <c:pt idx="9">
                  <c:v>150</c:v>
                </c:pt>
                <c:pt idx="10">
                  <c:v>320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4469216"/>
        <c:axId val="444459024"/>
      </c:barChart>
      <c:catAx>
        <c:axId val="44446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459024"/>
        <c:crosses val="autoZero"/>
        <c:auto val="1"/>
        <c:lblAlgn val="ctr"/>
        <c:lblOffset val="100"/>
        <c:noMultiLvlLbl val="0"/>
      </c:catAx>
      <c:valAx>
        <c:axId val="444459024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444469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Progreso</a:t>
            </a:r>
            <a:r>
              <a:rPr lang="en-GB" baseline="0"/>
              <a:t> ahorro</a:t>
            </a:r>
            <a:endParaRPr lang="en-GB"/>
          </a:p>
        </c:rich>
      </c:tx>
      <c:layout>
        <c:manualLayout>
          <c:xMode val="edge"/>
          <c:yMode val="edge"/>
          <c:x val="0.71029411764705885"/>
          <c:y val="5.0847457627118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058823529411766E-2"/>
          <c:y val="0.16464891041162227"/>
          <c:w val="0.95735294117647063"/>
          <c:h val="0.72639225181598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B8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'Objetivo ahorros'!$D$6:$G$6</c:f>
              <c:strCache>
                <c:ptCount val="4"/>
                <c:pt idx="0">
                  <c:v>1er trim.</c:v>
                </c:pt>
                <c:pt idx="1">
                  <c:v>2do trim.</c:v>
                </c:pt>
                <c:pt idx="2">
                  <c:v>3er trim.</c:v>
                </c:pt>
                <c:pt idx="3">
                  <c:v>4to trim.</c:v>
                </c:pt>
              </c:strCache>
            </c:strRef>
          </c:cat>
          <c:val>
            <c:numRef>
              <c:f>'Objetivo ahorros'!$D$7:$G$7</c:f>
              <c:numCache>
                <c:formatCode>_-* #,##0.00_-;\-* #,##0.00_-;_-* "-"??_-;_-@_-</c:formatCode>
                <c:ptCount val="4"/>
                <c:pt idx="0">
                  <c:v>350</c:v>
                </c:pt>
                <c:pt idx="1">
                  <c:v>200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61376"/>
        <c:axId val="44446568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587F0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'Objetivo ahorros'!$D$6:$G$6</c:f>
              <c:strCache>
                <c:ptCount val="4"/>
                <c:pt idx="0">
                  <c:v>1er trim.</c:v>
                </c:pt>
                <c:pt idx="1">
                  <c:v>2do trim.</c:v>
                </c:pt>
                <c:pt idx="2">
                  <c:v>3er trim.</c:v>
                </c:pt>
                <c:pt idx="3">
                  <c:v>4to trim.</c:v>
                </c:pt>
              </c:strCache>
            </c:strRef>
          </c:cat>
          <c:val>
            <c:numRef>
              <c:f>'Objetivo ahorros'!$D$17:$G$17</c:f>
              <c:numCache>
                <c:formatCode>_-* #,##0.00_-;\-* #,##0.00_-;_-* "-"??_-;_-@_-</c:formatCode>
                <c:ptCount val="4"/>
                <c:pt idx="0">
                  <c:v>200</c:v>
                </c:pt>
                <c:pt idx="1">
                  <c:v>120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4460200"/>
        <c:axId val="444463336"/>
      </c:barChart>
      <c:catAx>
        <c:axId val="4444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465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465688"/>
        <c:scaling>
          <c:orientation val="minMax"/>
        </c:scaling>
        <c:delete val="1"/>
        <c:axPos val="l"/>
        <c:numFmt formatCode="_-* #,##0.00_-;\-* #,##0.00_-;_-* &quot;-&quot;??_-;_-@_-" sourceLinked="1"/>
        <c:majorTickMark val="out"/>
        <c:minorTickMark val="none"/>
        <c:tickLblPos val="nextTo"/>
        <c:crossAx val="444461376"/>
        <c:crosses val="autoZero"/>
        <c:crossBetween val="between"/>
      </c:valAx>
      <c:catAx>
        <c:axId val="444460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463336"/>
        <c:crosses val="autoZero"/>
        <c:auto val="1"/>
        <c:lblAlgn val="ctr"/>
        <c:lblOffset val="100"/>
        <c:noMultiLvlLbl val="0"/>
      </c:catAx>
      <c:valAx>
        <c:axId val="444463336"/>
        <c:scaling>
          <c:orientation val="minMax"/>
        </c:scaling>
        <c:delete val="1"/>
        <c:axPos val="r"/>
        <c:numFmt formatCode="_-* #,##0.00_-;\-* #,##0.00_-;_-* &quot;-&quot;??_-;_-@_-" sourceLinked="1"/>
        <c:majorTickMark val="out"/>
        <c:minorTickMark val="none"/>
        <c:tickLblPos val="nextTo"/>
        <c:crossAx val="444460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Objetivos</a:t>
            </a:r>
            <a:r>
              <a:rPr lang="en-GB" baseline="0"/>
              <a:t> ahorro</a:t>
            </a:r>
          </a:p>
        </c:rich>
      </c:tx>
      <c:layout>
        <c:manualLayout>
          <c:xMode val="edge"/>
          <c:yMode val="edge"/>
          <c:x val="0.78751914491951336"/>
          <c:y val="9.580838323353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76387702849084"/>
          <c:y val="0.27544910179640719"/>
          <c:w val="0.79643445599407392"/>
          <c:h val="0.64071856287425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DB8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'Objetivo ahorros'!$C$6</c:f>
              <c:strCache>
                <c:ptCount val="1"/>
                <c:pt idx="0">
                  <c:v>Objetivos</c:v>
                </c:pt>
              </c:strCache>
            </c:strRef>
          </c:cat>
          <c:val>
            <c:numRef>
              <c:f>'Objetivo ahorros'!$C$7</c:f>
              <c:numCache>
                <c:formatCode>_-* #,##0.00_-;\-* #,##0.00_-;_-* "-"??_-;_-@_-</c:formatCode>
                <c:ptCount val="1"/>
                <c:pt idx="0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4461768"/>
        <c:axId val="444469608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587F0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587F0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'Objetivo ahorros'!$C$6</c:f>
              <c:strCache>
                <c:ptCount val="1"/>
                <c:pt idx="0">
                  <c:v>Objetivos</c:v>
                </c:pt>
              </c:strCache>
            </c:strRef>
          </c:cat>
          <c:val>
            <c:numRef>
              <c:f>'Objetivo ahorros'!$C$17</c:f>
              <c:numCache>
                <c:formatCode>_-* #,##0.00_-;\-* #,##0.00_-;_-* "-"??_-;_-@_-</c:formatCode>
                <c:ptCount val="1"/>
                <c:pt idx="0">
                  <c:v>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4462552"/>
        <c:axId val="444462944"/>
      </c:barChart>
      <c:catAx>
        <c:axId val="444461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587F0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446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469608"/>
        <c:scaling>
          <c:orientation val="minMax"/>
        </c:scaling>
        <c:delete val="1"/>
        <c:axPos val="b"/>
        <c:numFmt formatCode="_-* #,##0.00_-;\-* #,##0.00_-;_-* &quot;-&quot;??_-;_-@_-" sourceLinked="1"/>
        <c:majorTickMark val="out"/>
        <c:minorTickMark val="none"/>
        <c:tickLblPos val="nextTo"/>
        <c:crossAx val="444461768"/>
        <c:crosses val="autoZero"/>
        <c:crossBetween val="between"/>
      </c:valAx>
      <c:catAx>
        <c:axId val="444462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4462944"/>
        <c:crosses val="autoZero"/>
        <c:auto val="1"/>
        <c:lblAlgn val="ctr"/>
        <c:lblOffset val="100"/>
        <c:noMultiLvlLbl val="0"/>
      </c:catAx>
      <c:valAx>
        <c:axId val="444462944"/>
        <c:scaling>
          <c:orientation val="minMax"/>
        </c:scaling>
        <c:delete val="1"/>
        <c:axPos val="t"/>
        <c:numFmt formatCode="_-* #,##0.00_-;\-* #,##0.00_-;_-* &quot;-&quot;??_-;_-@_-" sourceLinked="1"/>
        <c:majorTickMark val="out"/>
        <c:minorTickMark val="none"/>
        <c:tickLblPos val="nextTo"/>
        <c:crossAx val="444462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34548</xdr:rowOff>
    </xdr:to>
    <xdr:pic>
      <xdr:nvPicPr>
        <xdr:cNvPr id="37" name="Imagen 36" descr="C:\Users\Sergio\AppData\Local\Temp\SNAGHTML177073a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625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2</xdr:row>
      <xdr:rowOff>34548</xdr:rowOff>
    </xdr:to>
    <xdr:pic>
      <xdr:nvPicPr>
        <xdr:cNvPr id="22" name="Imagen 21" descr="C:\Users\Sergio\AppData\Local\Temp\SNAGHTML177073a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625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7</xdr:row>
      <xdr:rowOff>161925</xdr:rowOff>
    </xdr:from>
    <xdr:to>
      <xdr:col>16</xdr:col>
      <xdr:colOff>438150</xdr:colOff>
      <xdr:row>30</xdr:row>
      <xdr:rowOff>95250</xdr:rowOff>
    </xdr:to>
    <xdr:graphicFrame macro="">
      <xdr:nvGraphicFramePr>
        <xdr:cNvPr id="319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30</xdr:row>
      <xdr:rowOff>142875</xdr:rowOff>
    </xdr:from>
    <xdr:to>
      <xdr:col>16</xdr:col>
      <xdr:colOff>438150</xdr:colOff>
      <xdr:row>53</xdr:row>
      <xdr:rowOff>95250</xdr:rowOff>
    </xdr:to>
    <xdr:graphicFrame macro="">
      <xdr:nvGraphicFramePr>
        <xdr:cNvPr id="319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23</xdr:row>
      <xdr:rowOff>133350</xdr:rowOff>
    </xdr:from>
    <xdr:to>
      <xdr:col>9</xdr:col>
      <xdr:colOff>66675</xdr:colOff>
      <xdr:row>53</xdr:row>
      <xdr:rowOff>95250</xdr:rowOff>
    </xdr:to>
    <xdr:graphicFrame macro="">
      <xdr:nvGraphicFramePr>
        <xdr:cNvPr id="319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4</xdr:col>
      <xdr:colOff>359443</xdr:colOff>
      <xdr:row>2</xdr:row>
      <xdr:rowOff>43572</xdr:rowOff>
    </xdr:to>
    <xdr:pic>
      <xdr:nvPicPr>
        <xdr:cNvPr id="27" name="Imagen 26" descr="C:\Users\Sergio\AppData\Local\Temp\SNAGHTML177073a9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302543" cy="63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473743</xdr:colOff>
      <xdr:row>2</xdr:row>
      <xdr:rowOff>43572</xdr:rowOff>
    </xdr:to>
    <xdr:pic>
      <xdr:nvPicPr>
        <xdr:cNvPr id="23" name="Imagen 22" descr="C:\Users\Sergio\AppData\Local\Temp\SNAGHTML177073a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2543" cy="63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27</xdr:row>
      <xdr:rowOff>114300</xdr:rowOff>
    </xdr:from>
    <xdr:to>
      <xdr:col>9</xdr:col>
      <xdr:colOff>0</xdr:colOff>
      <xdr:row>44</xdr:row>
      <xdr:rowOff>161925</xdr:rowOff>
    </xdr:to>
    <xdr:graphicFrame macro="">
      <xdr:nvGraphicFramePr>
        <xdr:cNvPr id="10756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20</xdr:row>
      <xdr:rowOff>76200</xdr:rowOff>
    </xdr:from>
    <xdr:to>
      <xdr:col>8</xdr:col>
      <xdr:colOff>66675</xdr:colOff>
      <xdr:row>27</xdr:row>
      <xdr:rowOff>171450</xdr:rowOff>
    </xdr:to>
    <xdr:graphicFrame macro="">
      <xdr:nvGraphicFramePr>
        <xdr:cNvPr id="10756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511843</xdr:colOff>
      <xdr:row>2</xdr:row>
      <xdr:rowOff>43572</xdr:rowOff>
    </xdr:to>
    <xdr:pic>
      <xdr:nvPicPr>
        <xdr:cNvPr id="25" name="Imagen 24" descr="C:\Users\Sergio\AppData\Local\Temp\SNAGHTML177073a9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2543" cy="63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6"/>
  <sheetViews>
    <sheetView showGridLines="0" tabSelected="1" workbookViewId="0">
      <selection activeCell="R28" sqref="R28"/>
    </sheetView>
  </sheetViews>
  <sheetFormatPr baseColWidth="10" defaultColWidth="9.140625" defaultRowHeight="23.25" x14ac:dyDescent="0.35"/>
  <cols>
    <col min="1" max="1" width="20.7109375" style="63" customWidth="1"/>
    <col min="2" max="13" width="10.7109375" style="63" customWidth="1"/>
    <col min="14" max="14" width="11.7109375" style="63" customWidth="1"/>
    <col min="15" max="16384" width="9.140625" style="47"/>
  </cols>
  <sheetData>
    <row r="3" spans="1:14" ht="35.1" customHeight="1" x14ac:dyDescent="0.35">
      <c r="A3" s="176" t="s">
        <v>14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2.75" customHeight="1" x14ac:dyDescent="0.35">
      <c r="A4" s="51"/>
      <c r="B4" s="52"/>
      <c r="C4" s="53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2.75" customHeight="1" x14ac:dyDescent="0.35">
      <c r="A5" s="5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20"/>
    </row>
    <row r="6" spans="1:14" s="66" customFormat="1" ht="15" customHeight="1" x14ac:dyDescent="0.2">
      <c r="A6" s="173" t="s">
        <v>11</v>
      </c>
      <c r="B6" s="173"/>
      <c r="C6" s="64"/>
      <c r="D6" s="65"/>
      <c r="E6" s="65"/>
      <c r="F6" s="65"/>
      <c r="G6" s="64"/>
      <c r="H6" s="64"/>
      <c r="I6" s="64"/>
      <c r="J6" s="64"/>
      <c r="K6" s="64"/>
      <c r="L6" s="64"/>
      <c r="M6" s="64"/>
      <c r="N6" s="64"/>
    </row>
    <row r="7" spans="1:14" s="66" customFormat="1" ht="12.7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6" customFormat="1" ht="12.75" customHeight="1" x14ac:dyDescent="0.2">
      <c r="A8" s="187" t="s">
        <v>15</v>
      </c>
      <c r="B8" s="188">
        <v>100</v>
      </c>
      <c r="C8" s="68"/>
      <c r="D8" s="64"/>
      <c r="E8" s="64"/>
      <c r="F8" s="69"/>
      <c r="G8" s="68"/>
      <c r="H8" s="68"/>
      <c r="I8" s="68"/>
      <c r="J8" s="68"/>
      <c r="K8" s="68"/>
      <c r="L8" s="68"/>
      <c r="M8" s="68"/>
      <c r="N8" s="50"/>
    </row>
    <row r="9" spans="1:14" s="66" customFormat="1" ht="12.75" customHeight="1" x14ac:dyDescent="0.2">
      <c r="A9" s="187" t="s">
        <v>16</v>
      </c>
      <c r="B9" s="188">
        <v>500</v>
      </c>
      <c r="C9" s="68"/>
      <c r="D9" s="70"/>
      <c r="E9" s="70"/>
      <c r="F9" s="68"/>
      <c r="G9" s="68"/>
      <c r="H9" s="68"/>
      <c r="I9" s="68"/>
      <c r="J9" s="68"/>
      <c r="K9" s="68"/>
      <c r="L9" s="68"/>
      <c r="M9" s="68"/>
      <c r="N9" s="50"/>
    </row>
    <row r="10" spans="1:14" s="66" customFormat="1" ht="12.75" customHeight="1" x14ac:dyDescent="0.2">
      <c r="A10" s="189" t="s">
        <v>17</v>
      </c>
      <c r="B10" s="134">
        <v>-1200</v>
      </c>
      <c r="C10" s="55"/>
      <c r="D10" s="70"/>
      <c r="E10" s="70"/>
      <c r="F10" s="67"/>
      <c r="G10" s="55"/>
      <c r="H10" s="55"/>
      <c r="I10" s="55"/>
      <c r="J10" s="55"/>
      <c r="K10" s="55"/>
      <c r="L10" s="55"/>
      <c r="M10" s="55"/>
      <c r="N10" s="55"/>
    </row>
    <row r="11" spans="1:14" s="66" customFormat="1" ht="12.75" customHeight="1" x14ac:dyDescent="0.2">
      <c r="A11" s="189" t="s">
        <v>18</v>
      </c>
      <c r="B11" s="134">
        <v>-350</v>
      </c>
      <c r="C11" s="71"/>
      <c r="D11" s="62"/>
      <c r="E11" s="62"/>
      <c r="F11" s="57"/>
      <c r="G11" s="71"/>
      <c r="H11" s="71"/>
      <c r="I11" s="71"/>
      <c r="J11" s="71"/>
      <c r="K11" s="71"/>
      <c r="L11" s="71"/>
      <c r="M11" s="71"/>
      <c r="N11" s="72"/>
    </row>
    <row r="12" spans="1:14" s="66" customFormat="1" ht="12.75" customHeight="1" x14ac:dyDescent="0.2">
      <c r="A12" s="189" t="s">
        <v>19</v>
      </c>
      <c r="B12" s="134">
        <v>-450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s="66" customFormat="1" ht="12.75" customHeight="1" x14ac:dyDescent="0.2">
      <c r="A13" s="189" t="s">
        <v>20</v>
      </c>
      <c r="B13" s="134">
        <v>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14" s="66" customFormat="1" ht="12.75" customHeight="1" x14ac:dyDescent="0.2">
      <c r="A14" s="174" t="s">
        <v>0</v>
      </c>
      <c r="B14" s="177">
        <f>SUM(B8:B13)</f>
        <v>-1400</v>
      </c>
      <c r="C14" s="71"/>
      <c r="D14" s="73"/>
      <c r="E14" s="73"/>
      <c r="F14" s="74"/>
      <c r="G14" s="71"/>
      <c r="H14" s="71"/>
      <c r="I14" s="71"/>
      <c r="J14" s="71"/>
      <c r="K14" s="71"/>
      <c r="L14" s="71"/>
      <c r="M14" s="71"/>
      <c r="N14" s="72"/>
    </row>
    <row r="15" spans="1:14" s="66" customFormat="1" ht="12.75" customHeight="1" x14ac:dyDescent="0.2">
      <c r="A15" s="55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s="66" customFormat="1" ht="15" customHeight="1" x14ac:dyDescent="0.2">
      <c r="A16" s="173" t="s">
        <v>21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s="66" customFormat="1" ht="3" customHeight="1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s="66" customFormat="1" ht="12.75" customHeight="1" x14ac:dyDescent="0.2">
      <c r="A18" s="55"/>
      <c r="B18" s="190" t="s">
        <v>22</v>
      </c>
      <c r="C18" s="190" t="s">
        <v>1</v>
      </c>
      <c r="D18" s="190" t="s">
        <v>2</v>
      </c>
      <c r="E18" s="190" t="s">
        <v>23</v>
      </c>
      <c r="F18" s="190" t="s">
        <v>3</v>
      </c>
      <c r="G18" s="190" t="s">
        <v>24</v>
      </c>
      <c r="H18" s="190" t="s">
        <v>25</v>
      </c>
      <c r="I18" s="190" t="s">
        <v>26</v>
      </c>
      <c r="J18" s="190" t="s">
        <v>4</v>
      </c>
      <c r="K18" s="190" t="s">
        <v>5</v>
      </c>
      <c r="L18" s="190" t="s">
        <v>6</v>
      </c>
      <c r="M18" s="190" t="s">
        <v>27</v>
      </c>
      <c r="N18" s="191" t="s">
        <v>28</v>
      </c>
    </row>
    <row r="19" spans="1:14" s="66" customFormat="1" ht="12.75" customHeight="1" x14ac:dyDescent="0.2">
      <c r="A19" s="75" t="s">
        <v>29</v>
      </c>
      <c r="B19" s="192">
        <v>2550</v>
      </c>
      <c r="C19" s="193">
        <v>2600</v>
      </c>
      <c r="D19" s="192">
        <v>2400</v>
      </c>
      <c r="E19" s="193">
        <v>2500</v>
      </c>
      <c r="F19" s="192">
        <v>1990</v>
      </c>
      <c r="G19" s="193">
        <v>2000</v>
      </c>
      <c r="H19" s="192">
        <v>2000</v>
      </c>
      <c r="I19" s="193">
        <v>2000</v>
      </c>
      <c r="J19" s="192">
        <v>2000</v>
      </c>
      <c r="K19" s="193">
        <v>2000</v>
      </c>
      <c r="L19" s="192">
        <v>2000</v>
      </c>
      <c r="M19" s="193">
        <v>1990</v>
      </c>
      <c r="N19" s="175">
        <f t="shared" ref="N19:N24" si="0">SUM(B19:M19)</f>
        <v>26030</v>
      </c>
    </row>
    <row r="20" spans="1:14" s="66" customFormat="1" ht="12.75" customHeight="1" x14ac:dyDescent="0.2">
      <c r="A20" s="75" t="s">
        <v>30</v>
      </c>
      <c r="B20" s="192">
        <v>350</v>
      </c>
      <c r="C20" s="193"/>
      <c r="D20" s="192"/>
      <c r="E20" s="193"/>
      <c r="F20" s="192"/>
      <c r="G20" s="193"/>
      <c r="H20" s="192"/>
      <c r="I20" s="193"/>
      <c r="J20" s="192"/>
      <c r="K20" s="193"/>
      <c r="L20" s="192"/>
      <c r="M20" s="193"/>
      <c r="N20" s="175">
        <f t="shared" si="0"/>
        <v>350</v>
      </c>
    </row>
    <row r="21" spans="1:14" s="66" customFormat="1" ht="12.75" customHeight="1" x14ac:dyDescent="0.2">
      <c r="A21" s="55" t="s">
        <v>31</v>
      </c>
      <c r="B21" s="194">
        <v>430</v>
      </c>
      <c r="C21" s="134"/>
      <c r="D21" s="194"/>
      <c r="E21" s="134"/>
      <c r="F21" s="194"/>
      <c r="G21" s="134"/>
      <c r="H21" s="194"/>
      <c r="I21" s="134"/>
      <c r="J21" s="194"/>
      <c r="K21" s="134"/>
      <c r="L21" s="194"/>
      <c r="M21" s="134"/>
      <c r="N21" s="175">
        <f t="shared" si="0"/>
        <v>430</v>
      </c>
    </row>
    <row r="22" spans="1:14" s="66" customFormat="1" ht="12.75" customHeight="1" x14ac:dyDescent="0.2">
      <c r="A22" s="55" t="s">
        <v>32</v>
      </c>
      <c r="B22" s="194">
        <v>100</v>
      </c>
      <c r="C22" s="134"/>
      <c r="D22" s="194"/>
      <c r="E22" s="134"/>
      <c r="F22" s="194"/>
      <c r="G22" s="134"/>
      <c r="H22" s="194"/>
      <c r="I22" s="134"/>
      <c r="J22" s="194"/>
      <c r="K22" s="134"/>
      <c r="L22" s="194"/>
      <c r="M22" s="134"/>
      <c r="N22" s="175">
        <f t="shared" si="0"/>
        <v>100</v>
      </c>
    </row>
    <row r="23" spans="1:14" s="66" customFormat="1" ht="12.75" customHeight="1" x14ac:dyDescent="0.2">
      <c r="A23" s="55" t="s">
        <v>32</v>
      </c>
      <c r="B23" s="194">
        <v>0</v>
      </c>
      <c r="C23" s="134"/>
      <c r="D23" s="194"/>
      <c r="E23" s="134"/>
      <c r="F23" s="194"/>
      <c r="G23" s="134"/>
      <c r="H23" s="194"/>
      <c r="I23" s="134"/>
      <c r="J23" s="194"/>
      <c r="K23" s="134"/>
      <c r="L23" s="194"/>
      <c r="M23" s="134"/>
      <c r="N23" s="175">
        <f t="shared" si="0"/>
        <v>0</v>
      </c>
    </row>
    <row r="24" spans="1:14" s="66" customFormat="1" ht="12.75" customHeight="1" x14ac:dyDescent="0.2">
      <c r="A24" s="192" t="s">
        <v>8</v>
      </c>
      <c r="B24" s="192">
        <f>SUM(B19:B23)</f>
        <v>3430</v>
      </c>
      <c r="C24" s="192">
        <f t="shared" ref="C24:M24" si="1">SUM(C19:C23)</f>
        <v>2600</v>
      </c>
      <c r="D24" s="192">
        <f t="shared" si="1"/>
        <v>2400</v>
      </c>
      <c r="E24" s="192">
        <f t="shared" si="1"/>
        <v>2500</v>
      </c>
      <c r="F24" s="192">
        <f t="shared" si="1"/>
        <v>1990</v>
      </c>
      <c r="G24" s="192">
        <f t="shared" si="1"/>
        <v>2000</v>
      </c>
      <c r="H24" s="192">
        <f t="shared" si="1"/>
        <v>2000</v>
      </c>
      <c r="I24" s="192">
        <f t="shared" si="1"/>
        <v>2000</v>
      </c>
      <c r="J24" s="192">
        <f t="shared" si="1"/>
        <v>2000</v>
      </c>
      <c r="K24" s="192">
        <f t="shared" si="1"/>
        <v>2000</v>
      </c>
      <c r="L24" s="192">
        <f t="shared" si="1"/>
        <v>2000</v>
      </c>
      <c r="M24" s="192">
        <f t="shared" si="1"/>
        <v>1990</v>
      </c>
      <c r="N24" s="192">
        <f t="shared" si="0"/>
        <v>26910</v>
      </c>
    </row>
    <row r="25" spans="1:14" s="66" customFormat="1" ht="12.75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 s="66" customFormat="1" ht="15" customHeight="1" x14ac:dyDescent="0.2">
      <c r="A26" s="173" t="s">
        <v>33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 s="66" customFormat="1" ht="3" customHeight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 s="66" customFormat="1" ht="12.75" customHeight="1" x14ac:dyDescent="0.2">
      <c r="A28" s="55"/>
      <c r="B28" s="190" t="s">
        <v>22</v>
      </c>
      <c r="C28" s="190" t="s">
        <v>1</v>
      </c>
      <c r="D28" s="190" t="s">
        <v>2</v>
      </c>
      <c r="E28" s="190" t="s">
        <v>23</v>
      </c>
      <c r="F28" s="190" t="s">
        <v>3</v>
      </c>
      <c r="G28" s="190" t="s">
        <v>24</v>
      </c>
      <c r="H28" s="190" t="s">
        <v>25</v>
      </c>
      <c r="I28" s="190" t="s">
        <v>26</v>
      </c>
      <c r="J28" s="190" t="s">
        <v>4</v>
      </c>
      <c r="K28" s="190" t="s">
        <v>5</v>
      </c>
      <c r="L28" s="190" t="s">
        <v>6</v>
      </c>
      <c r="M28" s="190" t="s">
        <v>27</v>
      </c>
      <c r="N28" s="191" t="s">
        <v>28</v>
      </c>
    </row>
    <row r="29" spans="1:14" s="66" customFormat="1" ht="12.75" customHeight="1" x14ac:dyDescent="0.2">
      <c r="A29" s="75" t="s">
        <v>29</v>
      </c>
      <c r="B29" s="192">
        <v>3120</v>
      </c>
      <c r="C29" s="193">
        <v>2500</v>
      </c>
      <c r="D29" s="192">
        <v>3000</v>
      </c>
      <c r="E29" s="193">
        <v>1800</v>
      </c>
      <c r="F29" s="192">
        <v>1800</v>
      </c>
      <c r="G29" s="193">
        <v>1900</v>
      </c>
      <c r="H29" s="192">
        <v>2100</v>
      </c>
      <c r="I29" s="193">
        <v>2100</v>
      </c>
      <c r="J29" s="192">
        <v>1800</v>
      </c>
      <c r="K29" s="193">
        <v>2200</v>
      </c>
      <c r="L29" s="192">
        <v>2000</v>
      </c>
      <c r="M29" s="193">
        <v>2000</v>
      </c>
      <c r="N29" s="175">
        <f t="shared" ref="N29:N34" si="2">SUM(B29:M29)</f>
        <v>26320</v>
      </c>
    </row>
    <row r="30" spans="1:14" s="66" customFormat="1" ht="12.75" customHeight="1" x14ac:dyDescent="0.2">
      <c r="A30" s="75" t="s">
        <v>30</v>
      </c>
      <c r="B30" s="192">
        <v>320</v>
      </c>
      <c r="C30" s="193"/>
      <c r="D30" s="192"/>
      <c r="E30" s="193"/>
      <c r="F30" s="192"/>
      <c r="G30" s="193"/>
      <c r="H30" s="192"/>
      <c r="I30" s="193"/>
      <c r="J30" s="192"/>
      <c r="K30" s="193"/>
      <c r="L30" s="192"/>
      <c r="M30" s="193"/>
      <c r="N30" s="175">
        <f t="shared" si="2"/>
        <v>320</v>
      </c>
    </row>
    <row r="31" spans="1:14" s="66" customFormat="1" ht="12.75" customHeight="1" x14ac:dyDescent="0.2">
      <c r="A31" s="55" t="s">
        <v>31</v>
      </c>
      <c r="B31" s="194">
        <v>425</v>
      </c>
      <c r="C31" s="134"/>
      <c r="D31" s="194"/>
      <c r="E31" s="134"/>
      <c r="F31" s="194"/>
      <c r="G31" s="134"/>
      <c r="H31" s="194"/>
      <c r="I31" s="134"/>
      <c r="J31" s="194"/>
      <c r="K31" s="134"/>
      <c r="L31" s="194"/>
      <c r="M31" s="134"/>
      <c r="N31" s="175">
        <f t="shared" si="2"/>
        <v>425</v>
      </c>
    </row>
    <row r="32" spans="1:14" s="66" customFormat="1" ht="12.75" customHeight="1" x14ac:dyDescent="0.2">
      <c r="A32" s="55" t="s">
        <v>32</v>
      </c>
      <c r="B32" s="194">
        <v>110</v>
      </c>
      <c r="C32" s="134"/>
      <c r="D32" s="194"/>
      <c r="E32" s="134"/>
      <c r="F32" s="194"/>
      <c r="G32" s="134"/>
      <c r="H32" s="194"/>
      <c r="I32" s="134"/>
      <c r="J32" s="194"/>
      <c r="K32" s="134"/>
      <c r="L32" s="194"/>
      <c r="M32" s="134"/>
      <c r="N32" s="175">
        <f t="shared" si="2"/>
        <v>110</v>
      </c>
    </row>
    <row r="33" spans="1:14" s="66" customFormat="1" ht="12.75" customHeight="1" x14ac:dyDescent="0.2">
      <c r="A33" s="55" t="s">
        <v>32</v>
      </c>
      <c r="B33" s="194">
        <v>0</v>
      </c>
      <c r="C33" s="134"/>
      <c r="D33" s="194"/>
      <c r="E33" s="134"/>
      <c r="F33" s="194"/>
      <c r="G33" s="134"/>
      <c r="H33" s="194"/>
      <c r="I33" s="134"/>
      <c r="J33" s="194"/>
      <c r="K33" s="134"/>
      <c r="L33" s="194"/>
      <c r="M33" s="134"/>
      <c r="N33" s="175">
        <f t="shared" si="2"/>
        <v>0</v>
      </c>
    </row>
    <row r="34" spans="1:14" s="66" customFormat="1" ht="12.75" customHeight="1" x14ac:dyDescent="0.2">
      <c r="A34" s="192" t="s">
        <v>8</v>
      </c>
      <c r="B34" s="192">
        <f t="shared" ref="B34:M34" si="3">SUM(B29:B33)</f>
        <v>3975</v>
      </c>
      <c r="C34" s="192">
        <f t="shared" si="3"/>
        <v>2500</v>
      </c>
      <c r="D34" s="192">
        <f t="shared" si="3"/>
        <v>3000</v>
      </c>
      <c r="E34" s="192">
        <f t="shared" si="3"/>
        <v>1800</v>
      </c>
      <c r="F34" s="192">
        <f t="shared" si="3"/>
        <v>1800</v>
      </c>
      <c r="G34" s="192">
        <f t="shared" si="3"/>
        <v>1900</v>
      </c>
      <c r="H34" s="192">
        <f t="shared" si="3"/>
        <v>2100</v>
      </c>
      <c r="I34" s="192">
        <f t="shared" si="3"/>
        <v>2100</v>
      </c>
      <c r="J34" s="192">
        <f t="shared" si="3"/>
        <v>1800</v>
      </c>
      <c r="K34" s="192">
        <f t="shared" si="3"/>
        <v>2200</v>
      </c>
      <c r="L34" s="192">
        <f t="shared" si="3"/>
        <v>2000</v>
      </c>
      <c r="M34" s="192">
        <f t="shared" si="3"/>
        <v>2000</v>
      </c>
      <c r="N34" s="192">
        <f t="shared" si="2"/>
        <v>27175</v>
      </c>
    </row>
    <row r="35" spans="1:14" s="66" customFormat="1" ht="12.75" customHeight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s="66" customFormat="1" ht="15" customHeight="1" x14ac:dyDescent="0.2">
      <c r="A36" s="173" t="s">
        <v>34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1:14" s="66" customFormat="1" ht="3" customHeight="1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s="66" customFormat="1" ht="12.75" customHeight="1" x14ac:dyDescent="0.2">
      <c r="A38" s="55"/>
      <c r="B38" s="190" t="s">
        <v>22</v>
      </c>
      <c r="C38" s="190" t="s">
        <v>1</v>
      </c>
      <c r="D38" s="190" t="s">
        <v>2</v>
      </c>
      <c r="E38" s="190" t="s">
        <v>23</v>
      </c>
      <c r="F38" s="190" t="s">
        <v>3</v>
      </c>
      <c r="G38" s="190" t="s">
        <v>24</v>
      </c>
      <c r="H38" s="190" t="s">
        <v>25</v>
      </c>
      <c r="I38" s="190" t="s">
        <v>26</v>
      </c>
      <c r="J38" s="190" t="s">
        <v>4</v>
      </c>
      <c r="K38" s="190" t="s">
        <v>5</v>
      </c>
      <c r="L38" s="190" t="s">
        <v>6</v>
      </c>
      <c r="M38" s="190" t="s">
        <v>27</v>
      </c>
      <c r="N38" s="191" t="s">
        <v>28</v>
      </c>
    </row>
    <row r="39" spans="1:14" s="66" customFormat="1" ht="12.75" customHeight="1" x14ac:dyDescent="0.2">
      <c r="A39" s="75" t="s">
        <v>29</v>
      </c>
      <c r="B39" s="192">
        <f>IF(B29-B19=0,"",B29-B19)</f>
        <v>570</v>
      </c>
      <c r="C39" s="193">
        <f t="shared" ref="C39:M39" si="4">IF(C29-C19=0,"",C29-C19)</f>
        <v>-100</v>
      </c>
      <c r="D39" s="192">
        <f t="shared" si="4"/>
        <v>600</v>
      </c>
      <c r="E39" s="193">
        <f t="shared" si="4"/>
        <v>-700</v>
      </c>
      <c r="F39" s="192">
        <f t="shared" si="4"/>
        <v>-190</v>
      </c>
      <c r="G39" s="193">
        <f t="shared" si="4"/>
        <v>-100</v>
      </c>
      <c r="H39" s="192">
        <f t="shared" si="4"/>
        <v>100</v>
      </c>
      <c r="I39" s="193">
        <f t="shared" si="4"/>
        <v>100</v>
      </c>
      <c r="J39" s="192">
        <f t="shared" si="4"/>
        <v>-200</v>
      </c>
      <c r="K39" s="193">
        <f t="shared" si="4"/>
        <v>200</v>
      </c>
      <c r="L39" s="192" t="str">
        <f t="shared" si="4"/>
        <v/>
      </c>
      <c r="M39" s="193">
        <f t="shared" si="4"/>
        <v>10</v>
      </c>
      <c r="N39" s="175">
        <f t="shared" ref="N39:N44" si="5">SUM(B39:M39)</f>
        <v>290</v>
      </c>
    </row>
    <row r="40" spans="1:14" s="66" customFormat="1" ht="12.75" customHeight="1" x14ac:dyDescent="0.2">
      <c r="A40" s="75" t="s">
        <v>30</v>
      </c>
      <c r="B40" s="192">
        <f t="shared" ref="B40:M40" si="6">IF(B30-B20=0,"",B30-B20)</f>
        <v>-30</v>
      </c>
      <c r="C40" s="193" t="str">
        <f t="shared" si="6"/>
        <v/>
      </c>
      <c r="D40" s="192" t="str">
        <f t="shared" si="6"/>
        <v/>
      </c>
      <c r="E40" s="193" t="str">
        <f t="shared" si="6"/>
        <v/>
      </c>
      <c r="F40" s="192" t="str">
        <f t="shared" si="6"/>
        <v/>
      </c>
      <c r="G40" s="193" t="str">
        <f t="shared" si="6"/>
        <v/>
      </c>
      <c r="H40" s="192" t="str">
        <f t="shared" si="6"/>
        <v/>
      </c>
      <c r="I40" s="193" t="str">
        <f t="shared" si="6"/>
        <v/>
      </c>
      <c r="J40" s="192" t="str">
        <f t="shared" si="6"/>
        <v/>
      </c>
      <c r="K40" s="193" t="str">
        <f t="shared" si="6"/>
        <v/>
      </c>
      <c r="L40" s="192" t="str">
        <f t="shared" si="6"/>
        <v/>
      </c>
      <c r="M40" s="193" t="str">
        <f t="shared" si="6"/>
        <v/>
      </c>
      <c r="N40" s="175">
        <f t="shared" si="5"/>
        <v>-30</v>
      </c>
    </row>
    <row r="41" spans="1:14" s="66" customFormat="1" ht="12.75" customHeight="1" x14ac:dyDescent="0.2">
      <c r="A41" s="55" t="s">
        <v>31</v>
      </c>
      <c r="B41" s="194">
        <f t="shared" ref="B41:M41" si="7">IF(B31-B21=0,"",B31-B21)</f>
        <v>-5</v>
      </c>
      <c r="C41" s="134" t="str">
        <f t="shared" si="7"/>
        <v/>
      </c>
      <c r="D41" s="194" t="str">
        <f t="shared" si="7"/>
        <v/>
      </c>
      <c r="E41" s="134" t="str">
        <f t="shared" si="7"/>
        <v/>
      </c>
      <c r="F41" s="194" t="str">
        <f t="shared" si="7"/>
        <v/>
      </c>
      <c r="G41" s="134" t="str">
        <f t="shared" si="7"/>
        <v/>
      </c>
      <c r="H41" s="194" t="str">
        <f t="shared" si="7"/>
        <v/>
      </c>
      <c r="I41" s="134" t="str">
        <f t="shared" si="7"/>
        <v/>
      </c>
      <c r="J41" s="194" t="str">
        <f t="shared" si="7"/>
        <v/>
      </c>
      <c r="K41" s="134" t="str">
        <f t="shared" si="7"/>
        <v/>
      </c>
      <c r="L41" s="194" t="str">
        <f t="shared" si="7"/>
        <v/>
      </c>
      <c r="M41" s="134" t="str">
        <f t="shared" si="7"/>
        <v/>
      </c>
      <c r="N41" s="175">
        <f t="shared" si="5"/>
        <v>-5</v>
      </c>
    </row>
    <row r="42" spans="1:14" s="66" customFormat="1" ht="12.75" customHeight="1" x14ac:dyDescent="0.2">
      <c r="A42" s="55" t="s">
        <v>32</v>
      </c>
      <c r="B42" s="194">
        <f t="shared" ref="B42:M42" si="8">IF(B32-B22=0,"",B32-B22)</f>
        <v>10</v>
      </c>
      <c r="C42" s="134" t="str">
        <f t="shared" si="8"/>
        <v/>
      </c>
      <c r="D42" s="194" t="str">
        <f t="shared" si="8"/>
        <v/>
      </c>
      <c r="E42" s="134" t="str">
        <f t="shared" si="8"/>
        <v/>
      </c>
      <c r="F42" s="194" t="str">
        <f t="shared" si="8"/>
        <v/>
      </c>
      <c r="G42" s="134" t="str">
        <f t="shared" si="8"/>
        <v/>
      </c>
      <c r="H42" s="194" t="str">
        <f t="shared" si="8"/>
        <v/>
      </c>
      <c r="I42" s="134" t="str">
        <f t="shared" si="8"/>
        <v/>
      </c>
      <c r="J42" s="194" t="str">
        <f t="shared" si="8"/>
        <v/>
      </c>
      <c r="K42" s="134" t="str">
        <f t="shared" si="8"/>
        <v/>
      </c>
      <c r="L42" s="194" t="str">
        <f t="shared" si="8"/>
        <v/>
      </c>
      <c r="M42" s="134" t="str">
        <f t="shared" si="8"/>
        <v/>
      </c>
      <c r="N42" s="175">
        <f t="shared" si="5"/>
        <v>10</v>
      </c>
    </row>
    <row r="43" spans="1:14" s="66" customFormat="1" ht="12.75" customHeight="1" x14ac:dyDescent="0.2">
      <c r="A43" s="55" t="s">
        <v>32</v>
      </c>
      <c r="B43" s="194" t="str">
        <f t="shared" ref="B43:M43" si="9">IF(B33-B23=0,"",B33-B23)</f>
        <v/>
      </c>
      <c r="C43" s="134" t="str">
        <f t="shared" si="9"/>
        <v/>
      </c>
      <c r="D43" s="194" t="str">
        <f t="shared" si="9"/>
        <v/>
      </c>
      <c r="E43" s="134" t="str">
        <f t="shared" si="9"/>
        <v/>
      </c>
      <c r="F43" s="194" t="str">
        <f t="shared" si="9"/>
        <v/>
      </c>
      <c r="G43" s="134" t="str">
        <f t="shared" si="9"/>
        <v/>
      </c>
      <c r="H43" s="194" t="str">
        <f t="shared" si="9"/>
        <v/>
      </c>
      <c r="I43" s="134" t="str">
        <f t="shared" si="9"/>
        <v/>
      </c>
      <c r="J43" s="194" t="str">
        <f t="shared" si="9"/>
        <v/>
      </c>
      <c r="K43" s="134" t="str">
        <f t="shared" si="9"/>
        <v/>
      </c>
      <c r="L43" s="194" t="str">
        <f t="shared" si="9"/>
        <v/>
      </c>
      <c r="M43" s="134" t="str">
        <f t="shared" si="9"/>
        <v/>
      </c>
      <c r="N43" s="175">
        <f t="shared" si="5"/>
        <v>0</v>
      </c>
    </row>
    <row r="44" spans="1:14" s="66" customFormat="1" ht="12.75" customHeight="1" x14ac:dyDescent="0.2">
      <c r="A44" s="192" t="s">
        <v>8</v>
      </c>
      <c r="B44" s="192">
        <f>SUM(B39:B43)</f>
        <v>545</v>
      </c>
      <c r="C44" s="192">
        <f t="shared" ref="C44:M44" si="10">SUM(C39:C43)</f>
        <v>-100</v>
      </c>
      <c r="D44" s="192">
        <f t="shared" si="10"/>
        <v>600</v>
      </c>
      <c r="E44" s="192">
        <f t="shared" si="10"/>
        <v>-700</v>
      </c>
      <c r="F44" s="192">
        <f t="shared" si="10"/>
        <v>-190</v>
      </c>
      <c r="G44" s="192">
        <f t="shared" si="10"/>
        <v>-100</v>
      </c>
      <c r="H44" s="192">
        <f t="shared" si="10"/>
        <v>100</v>
      </c>
      <c r="I44" s="192">
        <f t="shared" si="10"/>
        <v>100</v>
      </c>
      <c r="J44" s="192">
        <f t="shared" si="10"/>
        <v>-200</v>
      </c>
      <c r="K44" s="192">
        <f t="shared" si="10"/>
        <v>200</v>
      </c>
      <c r="L44" s="192">
        <f t="shared" si="10"/>
        <v>0</v>
      </c>
      <c r="M44" s="192">
        <f t="shared" si="10"/>
        <v>10</v>
      </c>
      <c r="N44" s="192">
        <f t="shared" si="5"/>
        <v>265</v>
      </c>
    </row>
    <row r="45" spans="1:14" ht="12.75" customHeight="1" x14ac:dyDescent="0.3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spans="1:14" ht="12.75" customHeight="1" x14ac:dyDescent="0.35">
      <c r="A46" s="5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60"/>
      <c r="M46" s="56"/>
      <c r="N46" s="58"/>
    </row>
    <row r="47" spans="1:14" ht="12.75" customHeight="1" x14ac:dyDescent="0.35">
      <c r="A47" s="59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0"/>
      <c r="M47" s="56"/>
      <c r="N47" s="58"/>
    </row>
    <row r="48" spans="1:14" ht="12.75" customHeight="1" x14ac:dyDescent="0.35">
      <c r="A48" s="59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60"/>
      <c r="M48" s="56"/>
      <c r="N48" s="58"/>
    </row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</sheetData>
  <mergeCells count="29">
    <mergeCell ref="I36:J36"/>
    <mergeCell ref="K36:L36"/>
    <mergeCell ref="M36:N36"/>
    <mergeCell ref="A36:B36"/>
    <mergeCell ref="C36:D36"/>
    <mergeCell ref="E36:F36"/>
    <mergeCell ref="G36:H36"/>
    <mergeCell ref="A6:B6"/>
    <mergeCell ref="A3:N3"/>
    <mergeCell ref="A16:B16"/>
    <mergeCell ref="C16:D16"/>
    <mergeCell ref="E16:F16"/>
    <mergeCell ref="G16:H16"/>
    <mergeCell ref="I16:J16"/>
    <mergeCell ref="K16:L16"/>
    <mergeCell ref="M16:N16"/>
    <mergeCell ref="A37:N37"/>
    <mergeCell ref="A45:N45"/>
    <mergeCell ref="A25:N25"/>
    <mergeCell ref="A17:N17"/>
    <mergeCell ref="A27:N27"/>
    <mergeCell ref="A35:N35"/>
    <mergeCell ref="A26:B26"/>
    <mergeCell ref="C26:D26"/>
    <mergeCell ref="E26:F26"/>
    <mergeCell ref="G26:H26"/>
    <mergeCell ref="I26:J26"/>
    <mergeCell ref="K26:L26"/>
    <mergeCell ref="M26:N26"/>
  </mergeCells>
  <phoneticPr fontId="28" type="noConversion"/>
  <conditionalFormatting sqref="D4:M4">
    <cfRule type="expression" dxfId="14" priority="1" stopIfTrue="1">
      <formula>(MOD(COLUMN(),3)=1)</formula>
    </cfRule>
    <cfRule type="expression" dxfId="13" priority="2" stopIfTrue="1">
      <formula>(MOD(COLUMN(),3)=2)</formula>
    </cfRule>
  </conditionalFormatting>
  <conditionalFormatting sqref="D6:F14">
    <cfRule type="expression" dxfId="12" priority="3" stopIfTrue="1">
      <formula>IF($B$4="No",TRUE,FALSE)</formula>
    </cfRule>
  </conditionalFormatting>
  <pageMargins left="0.86614173228346458" right="0.74803149606299213" top="0.78740157480314965" bottom="0.78740157480314965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7"/>
  <sheetViews>
    <sheetView showGridLines="0" topLeftCell="A5" zoomScaleNormal="100" workbookViewId="0">
      <selection activeCell="C30" sqref="C30"/>
    </sheetView>
  </sheetViews>
  <sheetFormatPr baseColWidth="10" defaultColWidth="9.140625" defaultRowHeight="12.75" x14ac:dyDescent="0.2"/>
  <cols>
    <col min="1" max="1" width="41.42578125" style="5" bestFit="1" customWidth="1"/>
    <col min="2" max="4" width="10.85546875" style="5" bestFit="1" customWidth="1"/>
    <col min="5" max="5" width="1.7109375" style="5" customWidth="1"/>
    <col min="6" max="7" width="10.85546875" style="5" bestFit="1" customWidth="1"/>
    <col min="8" max="8" width="12" style="5" bestFit="1" customWidth="1"/>
    <col min="9" max="9" width="1.7109375" style="5" customWidth="1"/>
    <col min="10" max="11" width="10.85546875" style="5" bestFit="1" customWidth="1"/>
    <col min="12" max="12" width="12" style="5" bestFit="1" customWidth="1"/>
    <col min="13" max="13" width="1.7109375" style="5" customWidth="1"/>
    <col min="14" max="15" width="10.85546875" style="5" bestFit="1" customWidth="1"/>
    <col min="16" max="16" width="12" style="5" bestFit="1" customWidth="1"/>
    <col min="17" max="17" width="1.7109375" style="5" customWidth="1"/>
    <col min="18" max="19" width="10.85546875" style="5" bestFit="1" customWidth="1"/>
    <col min="20" max="20" width="12" style="5" bestFit="1" customWidth="1"/>
    <col min="21" max="21" width="1.7109375" style="5" customWidth="1"/>
    <col min="22" max="23" width="10.85546875" style="5" bestFit="1" customWidth="1"/>
    <col min="24" max="24" width="12" style="5" bestFit="1" customWidth="1"/>
    <col min="25" max="25" width="1.7109375" style="5" customWidth="1"/>
    <col min="26" max="27" width="10.85546875" style="5" bestFit="1" customWidth="1"/>
    <col min="28" max="28" width="12" style="5" bestFit="1" customWidth="1"/>
    <col min="29" max="29" width="1.7109375" style="5" customWidth="1"/>
    <col min="30" max="31" width="10.85546875" style="5" bestFit="1" customWidth="1"/>
    <col min="32" max="32" width="12" style="5" bestFit="1" customWidth="1"/>
    <col min="33" max="33" width="1.7109375" style="5" customWidth="1"/>
    <col min="34" max="35" width="10.85546875" style="5" bestFit="1" customWidth="1"/>
    <col min="36" max="36" width="12" style="5" bestFit="1" customWidth="1"/>
    <col min="37" max="37" width="1.7109375" style="5" customWidth="1"/>
    <col min="38" max="39" width="10.85546875" style="5" bestFit="1" customWidth="1"/>
    <col min="40" max="40" width="12" style="5" bestFit="1" customWidth="1"/>
    <col min="41" max="41" width="1.7109375" style="5" customWidth="1"/>
    <col min="42" max="43" width="10.85546875" style="5" bestFit="1" customWidth="1"/>
    <col min="44" max="44" width="12" style="5" bestFit="1" customWidth="1"/>
    <col min="45" max="45" width="1.7109375" style="5" customWidth="1"/>
    <col min="46" max="47" width="10.85546875" style="5" bestFit="1" customWidth="1"/>
    <col min="48" max="48" width="12" style="5" bestFit="1" customWidth="1"/>
    <col min="49" max="49" width="9.140625" style="5"/>
    <col min="50" max="51" width="11.85546875" style="5" bestFit="1" customWidth="1"/>
    <col min="52" max="16384" width="9.140625" style="5"/>
  </cols>
  <sheetData>
    <row r="1" spans="1:52" ht="23.25" customHeight="1" x14ac:dyDescent="0.2"/>
    <row r="2" spans="1:52" ht="23.25" customHeight="1" x14ac:dyDescent="0.2"/>
    <row r="3" spans="1:52" ht="34.5" customHeight="1" x14ac:dyDescent="0.2">
      <c r="A3" s="178" t="str">
        <f>Ingresos!A3</f>
        <v>Presupuesto familiar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52" x14ac:dyDescent="0.2">
      <c r="A4" s="136"/>
      <c r="B4" s="136"/>
      <c r="C4" s="136"/>
      <c r="D4" s="136"/>
      <c r="E4" s="136"/>
      <c r="H4" s="61"/>
      <c r="I4" s="61"/>
      <c r="J4" s="61"/>
      <c r="K4" s="61"/>
      <c r="L4" s="61"/>
    </row>
    <row r="5" spans="1:52" ht="13.5" thickBot="1" x14ac:dyDescent="0.25"/>
    <row r="6" spans="1:52" ht="13.5" thickBot="1" x14ac:dyDescent="0.25">
      <c r="A6" s="1" t="s">
        <v>128</v>
      </c>
      <c r="B6" s="137">
        <f>Ingresos!B14</f>
        <v>-1400</v>
      </c>
      <c r="C6" s="122"/>
      <c r="D6" s="122"/>
      <c r="E6" s="122"/>
      <c r="F6" s="122"/>
      <c r="I6" s="9"/>
      <c r="J6" s="10"/>
      <c r="K6" s="9"/>
      <c r="L6" s="11"/>
    </row>
    <row r="7" spans="1:52" ht="13.5" thickBot="1" x14ac:dyDescent="0.25">
      <c r="G7" s="123"/>
      <c r="H7" s="123"/>
      <c r="I7" s="12"/>
      <c r="J7" s="12"/>
      <c r="K7" s="12"/>
      <c r="L7" s="12"/>
    </row>
    <row r="8" spans="1:52" x14ac:dyDescent="0.2">
      <c r="B8" s="138" t="str">
        <f>Ingresos!B18</f>
        <v>ENE</v>
      </c>
      <c r="C8" s="138"/>
      <c r="D8" s="138"/>
      <c r="F8" s="138" t="str">
        <f>Ingresos!C18</f>
        <v>FEB</v>
      </c>
      <c r="G8" s="138"/>
      <c r="H8" s="138"/>
      <c r="J8" s="138" t="str">
        <f>Ingresos!D18</f>
        <v>MAR</v>
      </c>
      <c r="K8" s="138"/>
      <c r="L8" s="138"/>
      <c r="N8" s="124" t="s">
        <v>23</v>
      </c>
      <c r="O8" s="124"/>
      <c r="P8" s="124"/>
      <c r="R8" s="124" t="s">
        <v>3</v>
      </c>
      <c r="S8" s="124"/>
      <c r="T8" s="124"/>
      <c r="V8" s="124" t="s">
        <v>24</v>
      </c>
      <c r="W8" s="124"/>
      <c r="X8" s="124"/>
      <c r="Z8" s="127" t="s">
        <v>25</v>
      </c>
      <c r="AA8" s="127"/>
      <c r="AB8" s="127"/>
      <c r="AD8" s="127" t="s">
        <v>26</v>
      </c>
      <c r="AE8" s="127"/>
      <c r="AF8" s="127"/>
      <c r="AH8" s="127" t="s">
        <v>4</v>
      </c>
      <c r="AI8" s="127"/>
      <c r="AJ8" s="127"/>
      <c r="AL8" s="127" t="s">
        <v>5</v>
      </c>
      <c r="AM8" s="127"/>
      <c r="AN8" s="127"/>
      <c r="AO8" s="38"/>
      <c r="AP8" s="127" t="s">
        <v>6</v>
      </c>
      <c r="AQ8" s="127"/>
      <c r="AR8" s="127"/>
      <c r="AS8" s="38"/>
      <c r="AT8" s="127" t="s">
        <v>27</v>
      </c>
      <c r="AU8" s="127"/>
      <c r="AV8" s="127"/>
      <c r="AX8" s="127" t="s">
        <v>103</v>
      </c>
      <c r="AY8" s="127"/>
      <c r="AZ8" s="127"/>
    </row>
    <row r="9" spans="1:52" ht="15.75" thickBot="1" x14ac:dyDescent="0.3">
      <c r="A9" s="23"/>
      <c r="B9" s="24" t="s">
        <v>38</v>
      </c>
      <c r="C9" s="28" t="s">
        <v>39</v>
      </c>
      <c r="D9" s="24" t="s">
        <v>40</v>
      </c>
      <c r="E9" s="13"/>
      <c r="F9" s="139" t="str">
        <f>$B$9</f>
        <v>Estimado</v>
      </c>
      <c r="G9" s="140" t="str">
        <f>$C$9</f>
        <v>Real</v>
      </c>
      <c r="H9" s="139" t="str">
        <f>$D$9</f>
        <v>Desviación</v>
      </c>
      <c r="I9" s="13"/>
      <c r="J9" s="139" t="str">
        <f>$B$9</f>
        <v>Estimado</v>
      </c>
      <c r="K9" s="140" t="str">
        <f>$C$9</f>
        <v>Real</v>
      </c>
      <c r="L9" s="139" t="str">
        <f>$D$9</f>
        <v>Desviación</v>
      </c>
      <c r="N9" s="139" t="str">
        <f>$B$9</f>
        <v>Estimado</v>
      </c>
      <c r="O9" s="140" t="str">
        <f>$C$9</f>
        <v>Real</v>
      </c>
      <c r="P9" s="139" t="str">
        <f>$D$9</f>
        <v>Desviación</v>
      </c>
      <c r="Q9" s="13"/>
      <c r="R9" s="139" t="str">
        <f>$B$9</f>
        <v>Estimado</v>
      </c>
      <c r="S9" s="140" t="str">
        <f>$C$9</f>
        <v>Real</v>
      </c>
      <c r="T9" s="139" t="str">
        <f>$D$9</f>
        <v>Desviación</v>
      </c>
      <c r="U9" s="13"/>
      <c r="V9" s="139" t="str">
        <f>$B$9</f>
        <v>Estimado</v>
      </c>
      <c r="W9" s="140" t="str">
        <f>$C$9</f>
        <v>Real</v>
      </c>
      <c r="X9" s="139" t="str">
        <f>$D$9</f>
        <v>Desviación</v>
      </c>
      <c r="Z9" s="139" t="str">
        <f>$B$9</f>
        <v>Estimado</v>
      </c>
      <c r="AA9" s="140" t="str">
        <f>$C$9</f>
        <v>Real</v>
      </c>
      <c r="AB9" s="139" t="str">
        <f>$D$9</f>
        <v>Desviación</v>
      </c>
      <c r="AC9" s="13"/>
      <c r="AD9" s="139" t="str">
        <f>$B$9</f>
        <v>Estimado</v>
      </c>
      <c r="AE9" s="140" t="str">
        <f>$C$9</f>
        <v>Real</v>
      </c>
      <c r="AF9" s="139" t="str">
        <f>$D$9</f>
        <v>Desviación</v>
      </c>
      <c r="AG9" s="13"/>
      <c r="AH9" s="139" t="str">
        <f>$B$9</f>
        <v>Estimado</v>
      </c>
      <c r="AI9" s="140" t="str">
        <f>$C$9</f>
        <v>Real</v>
      </c>
      <c r="AJ9" s="139" t="str">
        <f>$D$9</f>
        <v>Desviación</v>
      </c>
      <c r="AL9" s="139" t="str">
        <f>$B$9</f>
        <v>Estimado</v>
      </c>
      <c r="AM9" s="140" t="str">
        <f>$C$9</f>
        <v>Real</v>
      </c>
      <c r="AN9" s="139" t="str">
        <f>$D$9</f>
        <v>Desviación</v>
      </c>
      <c r="AO9" s="39"/>
      <c r="AP9" s="139" t="str">
        <f>$B$9</f>
        <v>Estimado</v>
      </c>
      <c r="AQ9" s="140" t="str">
        <f>$C$9</f>
        <v>Real</v>
      </c>
      <c r="AR9" s="139" t="str">
        <f>$D$9</f>
        <v>Desviación</v>
      </c>
      <c r="AS9" s="39"/>
      <c r="AT9" s="139" t="str">
        <f>$B$9</f>
        <v>Estimado</v>
      </c>
      <c r="AU9" s="140" t="str">
        <f>$C$9</f>
        <v>Real</v>
      </c>
      <c r="AV9" s="139" t="str">
        <f>$D$9</f>
        <v>Desviación</v>
      </c>
      <c r="AX9" s="139" t="str">
        <f>$B$9</f>
        <v>Estimado</v>
      </c>
      <c r="AY9" s="140" t="str">
        <f>$C$9</f>
        <v>Real</v>
      </c>
      <c r="AZ9" s="139" t="str">
        <f>$D$9</f>
        <v>Desviación</v>
      </c>
    </row>
    <row r="10" spans="1:52" ht="12.75" customHeight="1" x14ac:dyDescent="0.2">
      <c r="A10" s="14" t="s">
        <v>35</v>
      </c>
      <c r="B10" s="141">
        <f>B23</f>
        <v>3430</v>
      </c>
      <c r="C10" s="141">
        <f>C23</f>
        <v>3975</v>
      </c>
      <c r="D10" s="142">
        <f>C10-B10</f>
        <v>545</v>
      </c>
      <c r="F10" s="141">
        <f>F23</f>
        <v>2600</v>
      </c>
      <c r="G10" s="141">
        <f>G23</f>
        <v>2500</v>
      </c>
      <c r="H10" s="142">
        <f>G10-F10</f>
        <v>-100</v>
      </c>
      <c r="J10" s="141">
        <f>J23</f>
        <v>2400</v>
      </c>
      <c r="K10" s="141">
        <f>K23</f>
        <v>3000</v>
      </c>
      <c r="L10" s="142">
        <f>K10-J10</f>
        <v>600</v>
      </c>
      <c r="N10" s="141">
        <f>N23</f>
        <v>2500</v>
      </c>
      <c r="O10" s="141">
        <f>O23</f>
        <v>1800</v>
      </c>
      <c r="P10" s="142">
        <f>O10-N10</f>
        <v>-700</v>
      </c>
      <c r="R10" s="141">
        <f>R23</f>
        <v>1990</v>
      </c>
      <c r="S10" s="141">
        <f>S23</f>
        <v>1800</v>
      </c>
      <c r="T10" s="142">
        <f>S10-R10</f>
        <v>-190</v>
      </c>
      <c r="V10" s="141">
        <f>V23</f>
        <v>2000</v>
      </c>
      <c r="W10" s="141">
        <f>W23</f>
        <v>1900</v>
      </c>
      <c r="X10" s="142">
        <f>W10-V10</f>
        <v>-100</v>
      </c>
      <c r="Z10" s="141">
        <f>Z23</f>
        <v>2000</v>
      </c>
      <c r="AA10" s="141">
        <f>AA23</f>
        <v>2100</v>
      </c>
      <c r="AB10" s="143">
        <f>AA10-Z10</f>
        <v>100</v>
      </c>
      <c r="AD10" s="141">
        <f>AD23</f>
        <v>2000</v>
      </c>
      <c r="AE10" s="141">
        <f>AE23</f>
        <v>2100</v>
      </c>
      <c r="AF10" s="143">
        <f>AE10-AD10</f>
        <v>100</v>
      </c>
      <c r="AH10" s="141">
        <f>AH23</f>
        <v>2000</v>
      </c>
      <c r="AI10" s="141">
        <f>AI23</f>
        <v>1800</v>
      </c>
      <c r="AJ10" s="143">
        <f>AI10-AH10</f>
        <v>-200</v>
      </c>
      <c r="AL10" s="144">
        <f>AL23</f>
        <v>2000</v>
      </c>
      <c r="AM10" s="144">
        <f>AM23</f>
        <v>2200</v>
      </c>
      <c r="AN10" s="143">
        <f>AM10-AL10</f>
        <v>200</v>
      </c>
      <c r="AO10" s="38"/>
      <c r="AP10" s="144">
        <f>AP23</f>
        <v>2000</v>
      </c>
      <c r="AQ10" s="144">
        <f>AQ23</f>
        <v>2000</v>
      </c>
      <c r="AR10" s="143">
        <f>AQ10-AP10</f>
        <v>0</v>
      </c>
      <c r="AS10" s="38"/>
      <c r="AT10" s="144">
        <f>AT23</f>
        <v>1990</v>
      </c>
      <c r="AU10" s="144">
        <f>AU23</f>
        <v>2000</v>
      </c>
      <c r="AV10" s="143">
        <f>AU10-AT10</f>
        <v>10</v>
      </c>
      <c r="AX10" s="144">
        <f>AT10+AP10+AL10+AH10+AD10+Z10+V10+R10+N10+J10+F10+B10</f>
        <v>26910</v>
      </c>
      <c r="AY10" s="144">
        <f>AU10+AQ10+AM10+AI10+AE10+AA10+W10+S10+O10+K10+G10+C10</f>
        <v>27175</v>
      </c>
      <c r="AZ10" s="143">
        <f>AY10-AX10</f>
        <v>265</v>
      </c>
    </row>
    <row r="11" spans="1:52" ht="12.75" customHeight="1" thickBot="1" x14ac:dyDescent="0.25">
      <c r="A11" s="14" t="s">
        <v>36</v>
      </c>
      <c r="B11" s="141">
        <f>B43+B57+B67+B79+B90+B103+B114+B126+B137+B150+B161+B169+B177</f>
        <v>2435</v>
      </c>
      <c r="C11" s="141">
        <f>C43+C57+C67+C79+C90+C103+C114+C126+C137+C150+C161+C169+C177</f>
        <v>2345</v>
      </c>
      <c r="D11" s="142">
        <f>B11-C11</f>
        <v>90</v>
      </c>
      <c r="F11" s="141">
        <f>F43+F57+F67+F79+F90+F103+F114+F126+F137+F150+F161+F169+F177</f>
        <v>555</v>
      </c>
      <c r="G11" s="141">
        <f>G43+G57+G67+G79+G90+G103+G114+G126+G137+G150+G161+G169+G177</f>
        <v>666</v>
      </c>
      <c r="H11" s="142">
        <f>F11-G11</f>
        <v>-111</v>
      </c>
      <c r="J11" s="141">
        <f>J43+J57+J67+J79+J90+J103+J114+J126+J137+J150+J161+J169+J177</f>
        <v>0</v>
      </c>
      <c r="K11" s="141">
        <f>K43+K57+K67+K79+K90+K103+K114+K126+K137+K150+K161+K169+K177</f>
        <v>0</v>
      </c>
      <c r="L11" s="142">
        <f>J11-K11</f>
        <v>0</v>
      </c>
      <c r="N11" s="141">
        <f>N43+N57+N67+N79+N90+N103+N114+N126+N137+N150+N161+N169+N177</f>
        <v>200</v>
      </c>
      <c r="O11" s="141">
        <f>O43+O57+O67+O79+O90+O103+O114+O126+O137+O150+O161+O169+O177</f>
        <v>120</v>
      </c>
      <c r="P11" s="142">
        <f>N11-O11</f>
        <v>80</v>
      </c>
      <c r="R11" s="141">
        <f>R43+R57+R67+R79+R90+R103+R114+R126+R137+R150+R161+R169+R177</f>
        <v>0</v>
      </c>
      <c r="S11" s="141">
        <f>S43+S57+S67+S79+S90+S103+S114+S126+S137+S150+S161+S169+S177</f>
        <v>0</v>
      </c>
      <c r="T11" s="142">
        <f>R11-S11</f>
        <v>0</v>
      </c>
      <c r="V11" s="141">
        <f>V43+V57+V67+V79+V90+V103+V114+V126+V137+V150+V161+V169+V177</f>
        <v>0</v>
      </c>
      <c r="W11" s="141">
        <f>W43+W57+W67+W79+W90+W103+W114+W126+W137+W150+W161+W169+W177</f>
        <v>0</v>
      </c>
      <c r="X11" s="142">
        <f>V11-W11</f>
        <v>0</v>
      </c>
      <c r="Z11" s="141">
        <f>Z43+Z57+Z67+Z79+Z90+Z103+Z114+Z126+Z137+Z150+Z161+Z169+Z177</f>
        <v>0</v>
      </c>
      <c r="AA11" s="141">
        <f>AA43+AA57+AA67+AA79+AA90+AA103+AA114+AA126+AA137+AA150+AA161+AA169+AA177</f>
        <v>0</v>
      </c>
      <c r="AB11" s="143">
        <f>Z11-AA11</f>
        <v>0</v>
      </c>
      <c r="AD11" s="141">
        <f>AD43+AD57+AD67+AD79+AD90+AD103+AD114+AD126+AD137+AD150+AD161+AD169+AD177</f>
        <v>0</v>
      </c>
      <c r="AE11" s="141">
        <f>AE43+AE57+AE67+AE79+AE90+AE103+AE114+AE126+AE137+AE150+AE161+AE169+AE177</f>
        <v>0</v>
      </c>
      <c r="AF11" s="143">
        <f>AD11-AE11</f>
        <v>0</v>
      </c>
      <c r="AH11" s="141">
        <f>AH43+AH57+AH67+AH79+AH90+AH103+AH114+AH126+AH137+AH150+AH161+AH169+AH177</f>
        <v>0</v>
      </c>
      <c r="AI11" s="141">
        <f>AI43+AI57+AI67+AI79+AI90+AI103+AI114+AI126+AI137+AI150+AI161+AI169+AI177</f>
        <v>0</v>
      </c>
      <c r="AJ11" s="143">
        <f>AH11-AI11</f>
        <v>0</v>
      </c>
      <c r="AL11" s="144">
        <f>AL43+AL57+AL67+AL79+AL90+AL103+AL114+AL126+AL137+AL150+AL161+AL169+AL177</f>
        <v>0</v>
      </c>
      <c r="AM11" s="144">
        <f>AM43+AM57+AM67+AM79+AM90+AM103+AM114+AM126+AM137+AM150+AM161+AM169+AM177</f>
        <v>0</v>
      </c>
      <c r="AN11" s="143">
        <f>AL11-AM11</f>
        <v>0</v>
      </c>
      <c r="AO11" s="38"/>
      <c r="AP11" s="144">
        <f>AP43+AP57+AP67+AP79+AP90+AP103+AP114+AP126+AP137+AP150+AP161+AP169+AP177</f>
        <v>0</v>
      </c>
      <c r="AQ11" s="144">
        <f>AQ43+AQ57+AQ67+AQ79+AQ90+AQ103+AQ114+AQ126+AQ137+AQ150+AQ161+AQ169+AQ177</f>
        <v>0</v>
      </c>
      <c r="AR11" s="143">
        <f>AP11-AQ11</f>
        <v>0</v>
      </c>
      <c r="AS11" s="38"/>
      <c r="AT11" s="144">
        <f>AT43+AT57+AT67+AT79+AT90+AT103+AT114+AT126+AT137+AT150+AT161+AT169+AT177</f>
        <v>0</v>
      </c>
      <c r="AU11" s="144">
        <f>AU43+AU57+AU67+AU79+AU90+AU103+AU114+AU126+AU137+AU150+AU161+AU169+AU177</f>
        <v>0</v>
      </c>
      <c r="AV11" s="143">
        <f>AT11-AU11</f>
        <v>0</v>
      </c>
      <c r="AX11" s="144">
        <f>AT11+AP11+AL11+AH11+AD11+Z11+V11+R11+N11+J11+F11+B11</f>
        <v>3190</v>
      </c>
      <c r="AY11" s="144">
        <f>AU11+AQ11+AM11+AI11+AE11+AA11+W11+S11+O11+K11+G11+C11</f>
        <v>3131</v>
      </c>
      <c r="AZ11" s="143">
        <f>AX11-AY11</f>
        <v>59</v>
      </c>
    </row>
    <row r="12" spans="1:52" ht="12.75" customHeight="1" thickBot="1" x14ac:dyDescent="0.25">
      <c r="A12" s="21" t="s">
        <v>37</v>
      </c>
      <c r="B12" s="145">
        <f>B10-B11</f>
        <v>995</v>
      </c>
      <c r="C12" s="145">
        <f>C10-C11</f>
        <v>1630</v>
      </c>
      <c r="D12" s="22"/>
      <c r="F12" s="145">
        <f>F10-F11</f>
        <v>2045</v>
      </c>
      <c r="G12" s="145">
        <f>G10-G11</f>
        <v>1834</v>
      </c>
      <c r="H12" s="22"/>
      <c r="J12" s="145">
        <f>J10-J11</f>
        <v>2400</v>
      </c>
      <c r="K12" s="145">
        <f>K10-K11</f>
        <v>3000</v>
      </c>
      <c r="L12" s="22"/>
      <c r="N12" s="145">
        <f>N10-N11</f>
        <v>2300</v>
      </c>
      <c r="O12" s="145">
        <f>O10-O11</f>
        <v>1680</v>
      </c>
      <c r="P12" s="22"/>
      <c r="R12" s="145">
        <f>R10-R11</f>
        <v>1990</v>
      </c>
      <c r="S12" s="145">
        <f>S10-S11</f>
        <v>1800</v>
      </c>
      <c r="T12" s="22"/>
      <c r="V12" s="145">
        <f>V10-V11</f>
        <v>2000</v>
      </c>
      <c r="W12" s="145">
        <f>W10-W11</f>
        <v>1900</v>
      </c>
      <c r="X12" s="22"/>
      <c r="Z12" s="145">
        <f>Z10-Z11</f>
        <v>2000</v>
      </c>
      <c r="AA12" s="145">
        <f>AA10-AA11</f>
        <v>2100</v>
      </c>
      <c r="AB12" s="22"/>
      <c r="AD12" s="145">
        <f>AD10-AD11</f>
        <v>2000</v>
      </c>
      <c r="AE12" s="145">
        <f>AE10-AE11</f>
        <v>2100</v>
      </c>
      <c r="AF12" s="22"/>
      <c r="AH12" s="145">
        <f>AH10-AH11</f>
        <v>2000</v>
      </c>
      <c r="AI12" s="145">
        <f>AI10-AI11</f>
        <v>1800</v>
      </c>
      <c r="AJ12" s="22"/>
      <c r="AL12" s="145">
        <f>AL10-AL11</f>
        <v>2000</v>
      </c>
      <c r="AM12" s="145">
        <f>AM10-AM11</f>
        <v>2200</v>
      </c>
      <c r="AN12" s="22"/>
      <c r="AO12" s="38"/>
      <c r="AP12" s="145">
        <f>AP10-AP11</f>
        <v>2000</v>
      </c>
      <c r="AQ12" s="145">
        <f>AQ10-AQ11</f>
        <v>2000</v>
      </c>
      <c r="AR12" s="22"/>
      <c r="AS12" s="38"/>
      <c r="AT12" s="145">
        <f>AT10-AT11</f>
        <v>1990</v>
      </c>
      <c r="AU12" s="145">
        <f>AU10-AU11</f>
        <v>2000</v>
      </c>
      <c r="AV12" s="22"/>
      <c r="AX12" s="145">
        <f>AX10-AX11</f>
        <v>23720</v>
      </c>
      <c r="AY12" s="145">
        <f>AY10-AY11</f>
        <v>24044</v>
      </c>
      <c r="AZ12" s="22"/>
    </row>
    <row r="13" spans="1:52" ht="12.75" customHeight="1" thickBot="1" x14ac:dyDescent="0.25">
      <c r="A13" s="14"/>
      <c r="B13" s="15"/>
      <c r="C13" s="15"/>
      <c r="D13" s="15"/>
      <c r="F13" s="15"/>
      <c r="G13" s="15"/>
      <c r="H13" s="15"/>
      <c r="J13" s="15"/>
      <c r="K13" s="15"/>
      <c r="L13" s="15"/>
      <c r="N13" s="15"/>
      <c r="O13" s="15"/>
      <c r="P13" s="15"/>
      <c r="R13" s="15"/>
      <c r="S13" s="15"/>
      <c r="T13" s="15"/>
      <c r="V13" s="15"/>
      <c r="W13" s="15"/>
      <c r="X13" s="15"/>
      <c r="Z13" s="15"/>
      <c r="AA13" s="15"/>
      <c r="AB13" s="15"/>
      <c r="AD13" s="15"/>
      <c r="AE13" s="15"/>
      <c r="AF13" s="15"/>
      <c r="AH13" s="15"/>
      <c r="AI13" s="15"/>
      <c r="AJ13" s="15"/>
      <c r="AL13" s="15"/>
      <c r="AM13" s="15"/>
      <c r="AN13" s="15"/>
      <c r="AP13" s="15"/>
      <c r="AQ13" s="15"/>
      <c r="AR13" s="15"/>
      <c r="AT13" s="15"/>
      <c r="AU13" s="15"/>
      <c r="AV13" s="15"/>
      <c r="AX13" s="15"/>
      <c r="AY13" s="15"/>
      <c r="AZ13" s="15"/>
    </row>
    <row r="14" spans="1:52" ht="12.75" customHeight="1" thickBot="1" x14ac:dyDescent="0.25">
      <c r="A14" s="4" t="s">
        <v>11</v>
      </c>
      <c r="B14" s="146">
        <f>B6+C12</f>
        <v>230</v>
      </c>
      <c r="C14" s="146"/>
      <c r="D14" s="146"/>
      <c r="F14" s="146">
        <f>B14+G12</f>
        <v>2064</v>
      </c>
      <c r="G14" s="146"/>
      <c r="H14" s="146"/>
      <c r="J14" s="146">
        <f>F14+K12</f>
        <v>5064</v>
      </c>
      <c r="K14" s="146"/>
      <c r="L14" s="146"/>
      <c r="N14" s="146">
        <f>N6+O12</f>
        <v>1680</v>
      </c>
      <c r="O14" s="146"/>
      <c r="P14" s="146"/>
      <c r="R14" s="146">
        <f>N14+S12</f>
        <v>3480</v>
      </c>
      <c r="S14" s="146"/>
      <c r="T14" s="146"/>
      <c r="V14" s="146">
        <f>R14+W12</f>
        <v>5380</v>
      </c>
      <c r="W14" s="146"/>
      <c r="X14" s="146"/>
      <c r="Z14" s="146">
        <f>Z6+AA12</f>
        <v>2100</v>
      </c>
      <c r="AA14" s="146"/>
      <c r="AB14" s="146"/>
      <c r="AD14" s="146">
        <f>Z14+AE12</f>
        <v>4200</v>
      </c>
      <c r="AE14" s="146"/>
      <c r="AF14" s="146"/>
      <c r="AH14" s="146">
        <f>AD14+AI12</f>
        <v>6000</v>
      </c>
      <c r="AI14" s="146"/>
      <c r="AJ14" s="146"/>
      <c r="AL14" s="146">
        <f>AL6+AM12</f>
        <v>2200</v>
      </c>
      <c r="AM14" s="146"/>
      <c r="AN14" s="146"/>
      <c r="AP14" s="146">
        <f>AL14+AQ12</f>
        <v>4200</v>
      </c>
      <c r="AQ14" s="146"/>
      <c r="AR14" s="146"/>
      <c r="AT14" s="169">
        <f>AP14+AU12</f>
        <v>6200</v>
      </c>
      <c r="AU14" s="170"/>
      <c r="AV14" s="171"/>
      <c r="AX14" s="146">
        <f>AT14+AY12</f>
        <v>30244</v>
      </c>
      <c r="AY14" s="146"/>
      <c r="AZ14" s="146"/>
    </row>
    <row r="15" spans="1:52" ht="13.5" thickBot="1" x14ac:dyDescent="0.25">
      <c r="B15" s="9"/>
      <c r="C15" s="9"/>
      <c r="D15" s="9"/>
      <c r="E15" s="16"/>
      <c r="F15" s="17"/>
      <c r="G15" s="126"/>
      <c r="H15" s="126"/>
      <c r="I15" s="18"/>
      <c r="J15" s="18"/>
      <c r="K15" s="18"/>
      <c r="L15" s="18"/>
      <c r="N15" s="9"/>
      <c r="O15" s="9"/>
      <c r="P15" s="9"/>
      <c r="Q15" s="16"/>
      <c r="R15" s="17"/>
      <c r="S15" s="126"/>
      <c r="T15" s="126"/>
      <c r="U15" s="18"/>
      <c r="V15" s="18"/>
      <c r="W15" s="18"/>
      <c r="X15" s="18"/>
      <c r="Z15" s="9"/>
      <c r="AA15" s="9"/>
      <c r="AB15" s="9"/>
      <c r="AC15" s="16"/>
      <c r="AD15" s="17"/>
      <c r="AE15" s="126"/>
      <c r="AF15" s="126"/>
      <c r="AG15" s="18"/>
      <c r="AH15" s="18"/>
      <c r="AI15" s="18"/>
      <c r="AJ15" s="18"/>
      <c r="AL15" s="9"/>
      <c r="AM15" s="9"/>
      <c r="AN15" s="9"/>
      <c r="AO15" s="16"/>
      <c r="AP15" s="41"/>
      <c r="AQ15" s="126"/>
      <c r="AR15" s="126"/>
      <c r="AS15" s="18"/>
      <c r="AT15" s="18"/>
      <c r="AU15" s="18"/>
      <c r="AV15" s="18"/>
      <c r="AX15" s="18"/>
      <c r="AY15" s="18"/>
      <c r="AZ15" s="18"/>
    </row>
    <row r="16" spans="1:52" x14ac:dyDescent="0.2">
      <c r="B16" s="147" t="str">
        <f>B8</f>
        <v>ENE</v>
      </c>
      <c r="C16" s="147"/>
      <c r="D16" s="147"/>
      <c r="F16" s="147" t="str">
        <f>F8</f>
        <v>FEB</v>
      </c>
      <c r="G16" s="147"/>
      <c r="H16" s="147"/>
      <c r="J16" s="147" t="str">
        <f>J8</f>
        <v>MAR</v>
      </c>
      <c r="K16" s="147"/>
      <c r="L16" s="147"/>
      <c r="N16" s="147" t="str">
        <f>N8</f>
        <v>ABR</v>
      </c>
      <c r="O16" s="147"/>
      <c r="P16" s="147"/>
      <c r="R16" s="147" t="str">
        <f>R8</f>
        <v>MAY</v>
      </c>
      <c r="S16" s="147"/>
      <c r="T16" s="147"/>
      <c r="V16" s="147" t="str">
        <f>V8</f>
        <v>JUN</v>
      </c>
      <c r="W16" s="147"/>
      <c r="X16" s="147"/>
      <c r="Z16" s="151" t="str">
        <f>Z8</f>
        <v>JUL</v>
      </c>
      <c r="AA16" s="151"/>
      <c r="AB16" s="151"/>
      <c r="AD16" s="151" t="str">
        <f>AD8</f>
        <v>AGO</v>
      </c>
      <c r="AE16" s="151"/>
      <c r="AF16" s="151"/>
      <c r="AH16" s="151" t="str">
        <f>AH8</f>
        <v>SEP</v>
      </c>
      <c r="AI16" s="151"/>
      <c r="AJ16" s="151"/>
      <c r="AL16" s="151" t="str">
        <f>AL8</f>
        <v>OCT</v>
      </c>
      <c r="AM16" s="151"/>
      <c r="AN16" s="151"/>
      <c r="AO16" s="38"/>
      <c r="AP16" s="151" t="str">
        <f>AP8</f>
        <v>NOV</v>
      </c>
      <c r="AQ16" s="151"/>
      <c r="AR16" s="151"/>
      <c r="AS16" s="38"/>
      <c r="AT16" s="151" t="str">
        <f>AT8</f>
        <v>DIC</v>
      </c>
      <c r="AU16" s="151"/>
      <c r="AV16" s="151"/>
      <c r="AX16" s="151" t="str">
        <f>AX8</f>
        <v>Totales</v>
      </c>
      <c r="AY16" s="151"/>
      <c r="AZ16" s="151"/>
    </row>
    <row r="17" spans="1:52" ht="15.75" thickBot="1" x14ac:dyDescent="0.3">
      <c r="A17" s="26" t="s">
        <v>130</v>
      </c>
      <c r="B17" s="27" t="s">
        <v>38</v>
      </c>
      <c r="C17" s="29" t="s">
        <v>39</v>
      </c>
      <c r="D17" s="27" t="s">
        <v>40</v>
      </c>
      <c r="E17" s="13"/>
      <c r="F17" s="148" t="str">
        <f>$B$9</f>
        <v>Estimado</v>
      </c>
      <c r="G17" s="149" t="str">
        <f>$C$9</f>
        <v>Real</v>
      </c>
      <c r="H17" s="148" t="str">
        <f>$D$9</f>
        <v>Desviación</v>
      </c>
      <c r="I17" s="13"/>
      <c r="J17" s="148" t="str">
        <f>$B$9</f>
        <v>Estimado</v>
      </c>
      <c r="K17" s="149" t="str">
        <f>$C$9</f>
        <v>Real</v>
      </c>
      <c r="L17" s="148" t="str">
        <f>$D$9</f>
        <v>Desviación</v>
      </c>
      <c r="N17" s="148" t="str">
        <f>$B$9</f>
        <v>Estimado</v>
      </c>
      <c r="O17" s="149" t="str">
        <f>$C$9</f>
        <v>Real</v>
      </c>
      <c r="P17" s="148" t="str">
        <f>$D$9</f>
        <v>Desviación</v>
      </c>
      <c r="Q17" s="13"/>
      <c r="R17" s="148" t="str">
        <f>$B$9</f>
        <v>Estimado</v>
      </c>
      <c r="S17" s="149" t="str">
        <f>$C$9</f>
        <v>Real</v>
      </c>
      <c r="T17" s="148" t="str">
        <f>$D$9</f>
        <v>Desviación</v>
      </c>
      <c r="U17" s="13"/>
      <c r="V17" s="148" t="str">
        <f>$B$9</f>
        <v>Estimado</v>
      </c>
      <c r="W17" s="149" t="str">
        <f>$C$9</f>
        <v>Real</v>
      </c>
      <c r="X17" s="148" t="str">
        <f>$D$9</f>
        <v>Desviación</v>
      </c>
      <c r="Z17" s="152" t="str">
        <f>$B$9</f>
        <v>Estimado</v>
      </c>
      <c r="AA17" s="153" t="str">
        <f>$C$9</f>
        <v>Real</v>
      </c>
      <c r="AB17" s="152" t="str">
        <f>$D$9</f>
        <v>Desviación</v>
      </c>
      <c r="AC17" s="13"/>
      <c r="AD17" s="152" t="str">
        <f>$B$9</f>
        <v>Estimado</v>
      </c>
      <c r="AE17" s="153" t="str">
        <f>$C$9</f>
        <v>Real</v>
      </c>
      <c r="AF17" s="152" t="str">
        <f>$D$9</f>
        <v>Desviación</v>
      </c>
      <c r="AG17" s="13"/>
      <c r="AH17" s="152" t="str">
        <f>$B$9</f>
        <v>Estimado</v>
      </c>
      <c r="AI17" s="153" t="str">
        <f>$C$9</f>
        <v>Real</v>
      </c>
      <c r="AJ17" s="152" t="str">
        <f>$D$9</f>
        <v>Desviación</v>
      </c>
      <c r="AL17" s="152" t="str">
        <f>$B$9</f>
        <v>Estimado</v>
      </c>
      <c r="AM17" s="153" t="str">
        <f>$C$9</f>
        <v>Real</v>
      </c>
      <c r="AN17" s="152" t="str">
        <f>$D$9</f>
        <v>Desviación</v>
      </c>
      <c r="AO17" s="39"/>
      <c r="AP17" s="152" t="str">
        <f>$B$9</f>
        <v>Estimado</v>
      </c>
      <c r="AQ17" s="153" t="str">
        <f>$C$9</f>
        <v>Real</v>
      </c>
      <c r="AR17" s="152" t="str">
        <f>$D$9</f>
        <v>Desviación</v>
      </c>
      <c r="AS17" s="39"/>
      <c r="AT17" s="152" t="str">
        <f>$B$9</f>
        <v>Estimado</v>
      </c>
      <c r="AU17" s="153" t="str">
        <f>$C$9</f>
        <v>Real</v>
      </c>
      <c r="AV17" s="152" t="str">
        <f>$D$9</f>
        <v>Desviación</v>
      </c>
      <c r="AX17" s="152" t="str">
        <f>$B$9</f>
        <v>Estimado</v>
      </c>
      <c r="AY17" s="153" t="str">
        <f>$C$9</f>
        <v>Real</v>
      </c>
      <c r="AZ17" s="152" t="str">
        <f>$D$9</f>
        <v>Desviación</v>
      </c>
    </row>
    <row r="18" spans="1:52" ht="12.75" customHeight="1" x14ac:dyDescent="0.2">
      <c r="A18" s="14" t="str">
        <f>Ingresos!A19</f>
        <v>Ingresos 1</v>
      </c>
      <c r="B18" s="141">
        <f>Ingresos!B19</f>
        <v>2550</v>
      </c>
      <c r="C18" s="141">
        <f>Ingresos!B29</f>
        <v>3120</v>
      </c>
      <c r="D18" s="142">
        <f>C18-B18</f>
        <v>570</v>
      </c>
      <c r="F18" s="141">
        <f>Ingresos!C19</f>
        <v>2600</v>
      </c>
      <c r="G18" s="141">
        <f>Ingresos!C29</f>
        <v>2500</v>
      </c>
      <c r="H18" s="142">
        <f>G18-F18</f>
        <v>-100</v>
      </c>
      <c r="J18" s="141">
        <f>Ingresos!D19</f>
        <v>2400</v>
      </c>
      <c r="K18" s="141">
        <f>Ingresos!D29</f>
        <v>3000</v>
      </c>
      <c r="L18" s="142">
        <f>K18-J18</f>
        <v>600</v>
      </c>
      <c r="N18" s="141">
        <f>Ingresos!E19</f>
        <v>2500</v>
      </c>
      <c r="O18" s="141">
        <f>Ingresos!E29</f>
        <v>1800</v>
      </c>
      <c r="P18" s="142">
        <f>O18-N18</f>
        <v>-700</v>
      </c>
      <c r="R18" s="141">
        <f>Ingresos!F19</f>
        <v>1990</v>
      </c>
      <c r="S18" s="141">
        <f>Ingresos!F29</f>
        <v>1800</v>
      </c>
      <c r="T18" s="142">
        <f>S18-R18</f>
        <v>-190</v>
      </c>
      <c r="V18" s="141">
        <f>Ingresos!G19</f>
        <v>2000</v>
      </c>
      <c r="W18" s="141">
        <f>Ingresos!G29</f>
        <v>1900</v>
      </c>
      <c r="X18" s="142">
        <f>W18-V18</f>
        <v>-100</v>
      </c>
      <c r="Z18" s="141">
        <f>Ingresos!H19</f>
        <v>2000</v>
      </c>
      <c r="AA18" s="141">
        <f>Ingresos!H29</f>
        <v>2100</v>
      </c>
      <c r="AB18" s="143">
        <f>AA18-Z18</f>
        <v>100</v>
      </c>
      <c r="AD18" s="141">
        <f>Ingresos!I19</f>
        <v>2000</v>
      </c>
      <c r="AE18" s="141">
        <f>Ingresos!I29</f>
        <v>2100</v>
      </c>
      <c r="AF18" s="143">
        <f>AE18-AD18</f>
        <v>100</v>
      </c>
      <c r="AH18" s="141">
        <f>Ingresos!J19</f>
        <v>2000</v>
      </c>
      <c r="AI18" s="141">
        <f>Ingresos!J29</f>
        <v>1800</v>
      </c>
      <c r="AJ18" s="143">
        <f>AI18-AH18</f>
        <v>-200</v>
      </c>
      <c r="AL18" s="144">
        <f>Ingresos!K19</f>
        <v>2000</v>
      </c>
      <c r="AM18" s="144">
        <f>Ingresos!K29</f>
        <v>2200</v>
      </c>
      <c r="AN18" s="143">
        <f>AM18-AL18</f>
        <v>200</v>
      </c>
      <c r="AO18" s="38"/>
      <c r="AP18" s="144">
        <f>Ingresos!L19</f>
        <v>2000</v>
      </c>
      <c r="AQ18" s="144">
        <f>Ingresos!L29</f>
        <v>2000</v>
      </c>
      <c r="AR18" s="143">
        <f>AQ18-AP18</f>
        <v>0</v>
      </c>
      <c r="AS18" s="38"/>
      <c r="AT18" s="144">
        <f>Ingresos!M19</f>
        <v>1990</v>
      </c>
      <c r="AU18" s="144">
        <f>Ingresos!M29</f>
        <v>2000</v>
      </c>
      <c r="AV18" s="143">
        <f>AU18-AT18</f>
        <v>10</v>
      </c>
      <c r="AX18" s="144">
        <f>AT18+AP18+AL18+AH18+AD18+Z18+V18+R18+N18+J18+F18+B18</f>
        <v>26030</v>
      </c>
      <c r="AY18" s="144">
        <f>AU18+AQ18+AM18+AI18+AE18+AA18+W18+S18+O18+K18+G18+C18</f>
        <v>26320</v>
      </c>
      <c r="AZ18" s="143">
        <f>AY18-AX18</f>
        <v>290</v>
      </c>
    </row>
    <row r="19" spans="1:52" ht="12.75" customHeight="1" x14ac:dyDescent="0.2">
      <c r="A19" s="14" t="str">
        <f>Ingresos!A20</f>
        <v>Ingresos 2</v>
      </c>
      <c r="B19" s="141">
        <f>Ingresos!B20</f>
        <v>350</v>
      </c>
      <c r="C19" s="141">
        <f>Ingresos!B30</f>
        <v>320</v>
      </c>
      <c r="D19" s="142">
        <f>C19-B19</f>
        <v>-30</v>
      </c>
      <c r="F19" s="141">
        <f>Ingresos!C20</f>
        <v>0</v>
      </c>
      <c r="G19" s="141">
        <f>Ingresos!C30</f>
        <v>0</v>
      </c>
      <c r="H19" s="142">
        <f>G19-F19</f>
        <v>0</v>
      </c>
      <c r="J19" s="141">
        <f>Ingresos!D20</f>
        <v>0</v>
      </c>
      <c r="K19" s="141">
        <f>Ingresos!D30</f>
        <v>0</v>
      </c>
      <c r="L19" s="142">
        <f>K19-J19</f>
        <v>0</v>
      </c>
      <c r="N19" s="141">
        <f>Ingresos!E20</f>
        <v>0</v>
      </c>
      <c r="O19" s="141">
        <f>Ingresos!E30</f>
        <v>0</v>
      </c>
      <c r="P19" s="142">
        <f>O19-N19</f>
        <v>0</v>
      </c>
      <c r="R19" s="141">
        <f>Ingresos!F20</f>
        <v>0</v>
      </c>
      <c r="S19" s="141">
        <f>Ingresos!F30</f>
        <v>0</v>
      </c>
      <c r="T19" s="142">
        <f>S19-R19</f>
        <v>0</v>
      </c>
      <c r="V19" s="141">
        <f>Ingresos!G20</f>
        <v>0</v>
      </c>
      <c r="W19" s="141">
        <f>Ingresos!G30</f>
        <v>0</v>
      </c>
      <c r="X19" s="142">
        <f>W19-V19</f>
        <v>0</v>
      </c>
      <c r="Z19" s="141">
        <f>Ingresos!H20</f>
        <v>0</v>
      </c>
      <c r="AA19" s="141">
        <f>Ingresos!H30</f>
        <v>0</v>
      </c>
      <c r="AB19" s="143">
        <f>AA19-Z19</f>
        <v>0</v>
      </c>
      <c r="AD19" s="141">
        <f>Ingresos!I20</f>
        <v>0</v>
      </c>
      <c r="AE19" s="141">
        <f>Ingresos!I30</f>
        <v>0</v>
      </c>
      <c r="AF19" s="143">
        <f>AE19-AD19</f>
        <v>0</v>
      </c>
      <c r="AH19" s="141">
        <f>Ingresos!J20</f>
        <v>0</v>
      </c>
      <c r="AI19" s="141">
        <f>Ingresos!J30</f>
        <v>0</v>
      </c>
      <c r="AJ19" s="143">
        <f>AI19-AH19</f>
        <v>0</v>
      </c>
      <c r="AL19" s="144">
        <f>Ingresos!K20</f>
        <v>0</v>
      </c>
      <c r="AM19" s="144">
        <f>Ingresos!K30</f>
        <v>0</v>
      </c>
      <c r="AN19" s="143">
        <f>AM19-AL19</f>
        <v>0</v>
      </c>
      <c r="AO19" s="38"/>
      <c r="AP19" s="144">
        <f>Ingresos!L20</f>
        <v>0</v>
      </c>
      <c r="AQ19" s="144">
        <f>Ingresos!L30</f>
        <v>0</v>
      </c>
      <c r="AR19" s="143">
        <f>AQ19-AP19</f>
        <v>0</v>
      </c>
      <c r="AS19" s="38"/>
      <c r="AT19" s="144">
        <f>Ingresos!M20</f>
        <v>0</v>
      </c>
      <c r="AU19" s="144">
        <f>Ingresos!M30</f>
        <v>0</v>
      </c>
      <c r="AV19" s="143">
        <f>AU19-AT19</f>
        <v>0</v>
      </c>
      <c r="AX19" s="144">
        <f>AT19+AP19+AL19+AH19+AD19+Z19+V19+R19+N19+J19+F19+B19</f>
        <v>350</v>
      </c>
      <c r="AY19" s="144">
        <f>AU19+AQ19+AM19+AI19+AE19+AA19+W19+S19+O19+K19+G19+C19</f>
        <v>320</v>
      </c>
      <c r="AZ19" s="143">
        <f>AY19-AX19</f>
        <v>-30</v>
      </c>
    </row>
    <row r="20" spans="1:52" ht="12.75" customHeight="1" x14ac:dyDescent="0.2">
      <c r="A20" s="14" t="str">
        <f>Ingresos!A21</f>
        <v>Intereses/Dividendos</v>
      </c>
      <c r="B20" s="141">
        <f>Ingresos!B21</f>
        <v>430</v>
      </c>
      <c r="C20" s="141">
        <f>Ingresos!B31</f>
        <v>425</v>
      </c>
      <c r="D20" s="142">
        <f>C20-B20</f>
        <v>-5</v>
      </c>
      <c r="F20" s="141">
        <f>Ingresos!C21</f>
        <v>0</v>
      </c>
      <c r="G20" s="141">
        <f>Ingresos!C31</f>
        <v>0</v>
      </c>
      <c r="H20" s="142">
        <f>G20-F20</f>
        <v>0</v>
      </c>
      <c r="J20" s="141">
        <f>Ingresos!D21</f>
        <v>0</v>
      </c>
      <c r="K20" s="141">
        <f>Ingresos!D31</f>
        <v>0</v>
      </c>
      <c r="L20" s="142">
        <f>K20-J20</f>
        <v>0</v>
      </c>
      <c r="N20" s="141">
        <f>Ingresos!E21</f>
        <v>0</v>
      </c>
      <c r="O20" s="141">
        <f>Ingresos!E31</f>
        <v>0</v>
      </c>
      <c r="P20" s="142">
        <f>O20-N20</f>
        <v>0</v>
      </c>
      <c r="R20" s="141">
        <f>Ingresos!F21</f>
        <v>0</v>
      </c>
      <c r="S20" s="141">
        <f>Ingresos!F31</f>
        <v>0</v>
      </c>
      <c r="T20" s="142">
        <f>S20-R20</f>
        <v>0</v>
      </c>
      <c r="V20" s="141">
        <f>Ingresos!G21</f>
        <v>0</v>
      </c>
      <c r="W20" s="141">
        <f>Ingresos!G31</f>
        <v>0</v>
      </c>
      <c r="X20" s="142">
        <f>W20-V20</f>
        <v>0</v>
      </c>
      <c r="Z20" s="141">
        <f>Ingresos!H21</f>
        <v>0</v>
      </c>
      <c r="AA20" s="141">
        <f>Ingresos!H31</f>
        <v>0</v>
      </c>
      <c r="AB20" s="143">
        <f>AA20-Z20</f>
        <v>0</v>
      </c>
      <c r="AD20" s="141">
        <f>Ingresos!I21</f>
        <v>0</v>
      </c>
      <c r="AE20" s="141">
        <f>Ingresos!I31</f>
        <v>0</v>
      </c>
      <c r="AF20" s="143">
        <f>AE20-AD20</f>
        <v>0</v>
      </c>
      <c r="AH20" s="141">
        <f>Ingresos!J21</f>
        <v>0</v>
      </c>
      <c r="AI20" s="141">
        <f>Ingresos!J31</f>
        <v>0</v>
      </c>
      <c r="AJ20" s="143">
        <f>AI20-AH20</f>
        <v>0</v>
      </c>
      <c r="AL20" s="144">
        <f>Ingresos!K21</f>
        <v>0</v>
      </c>
      <c r="AM20" s="144">
        <f>Ingresos!K31</f>
        <v>0</v>
      </c>
      <c r="AN20" s="143">
        <f>AM20-AL20</f>
        <v>0</v>
      </c>
      <c r="AO20" s="38"/>
      <c r="AP20" s="144">
        <f>Ingresos!L21</f>
        <v>0</v>
      </c>
      <c r="AQ20" s="144">
        <f>Ingresos!L31</f>
        <v>0</v>
      </c>
      <c r="AR20" s="143">
        <f>AQ20-AP20</f>
        <v>0</v>
      </c>
      <c r="AS20" s="38"/>
      <c r="AT20" s="144">
        <f>Ingresos!M21</f>
        <v>0</v>
      </c>
      <c r="AU20" s="144">
        <f>Ingresos!M31</f>
        <v>0</v>
      </c>
      <c r="AV20" s="143">
        <f>AU20-AT20</f>
        <v>0</v>
      </c>
      <c r="AX20" s="144">
        <f>AT20+AP20+AL20+AH20+AD20+Z20+V20+R20+N20+J20+F20+B20</f>
        <v>430</v>
      </c>
      <c r="AY20" s="144">
        <f>AU20+AQ20+AM20+AI20+AE20+AA20+W20+S20+O20+K20+G20+C20</f>
        <v>425</v>
      </c>
      <c r="AZ20" s="143">
        <f>AY20-AX20</f>
        <v>-5</v>
      </c>
    </row>
    <row r="21" spans="1:52" ht="12.75" customHeight="1" x14ac:dyDescent="0.2">
      <c r="A21" s="14" t="str">
        <f>Ingresos!A22</f>
        <v>Otros</v>
      </c>
      <c r="B21" s="141">
        <f>Ingresos!B22</f>
        <v>100</v>
      </c>
      <c r="C21" s="141">
        <f>Ingresos!B32</f>
        <v>110</v>
      </c>
      <c r="D21" s="142">
        <f>C21-B21</f>
        <v>10</v>
      </c>
      <c r="F21" s="141">
        <f>Ingresos!C22</f>
        <v>0</v>
      </c>
      <c r="G21" s="141">
        <f>Ingresos!C32</f>
        <v>0</v>
      </c>
      <c r="H21" s="142">
        <f>G21-F21</f>
        <v>0</v>
      </c>
      <c r="J21" s="141">
        <f>Ingresos!D22</f>
        <v>0</v>
      </c>
      <c r="K21" s="141">
        <f>Ingresos!D32</f>
        <v>0</v>
      </c>
      <c r="L21" s="142">
        <f>K21-J21</f>
        <v>0</v>
      </c>
      <c r="N21" s="141">
        <f>Ingresos!E22</f>
        <v>0</v>
      </c>
      <c r="O21" s="141">
        <f>Ingresos!E32</f>
        <v>0</v>
      </c>
      <c r="P21" s="142">
        <f>O21-N21</f>
        <v>0</v>
      </c>
      <c r="R21" s="141">
        <f>Ingresos!F22</f>
        <v>0</v>
      </c>
      <c r="S21" s="141">
        <f>Ingresos!F32</f>
        <v>0</v>
      </c>
      <c r="T21" s="142">
        <f>S21-R21</f>
        <v>0</v>
      </c>
      <c r="V21" s="141">
        <f>Ingresos!G22</f>
        <v>0</v>
      </c>
      <c r="W21" s="141">
        <f>Ingresos!G32</f>
        <v>0</v>
      </c>
      <c r="X21" s="142">
        <f>W21-V21</f>
        <v>0</v>
      </c>
      <c r="Z21" s="141">
        <f>Ingresos!H22</f>
        <v>0</v>
      </c>
      <c r="AA21" s="141">
        <f>Ingresos!H32</f>
        <v>0</v>
      </c>
      <c r="AB21" s="143">
        <f>AA21-Z21</f>
        <v>0</v>
      </c>
      <c r="AD21" s="141">
        <f>Ingresos!I22</f>
        <v>0</v>
      </c>
      <c r="AE21" s="141">
        <f>Ingresos!I32</f>
        <v>0</v>
      </c>
      <c r="AF21" s="143">
        <f>AE21-AD21</f>
        <v>0</v>
      </c>
      <c r="AH21" s="141">
        <f>Ingresos!J22</f>
        <v>0</v>
      </c>
      <c r="AI21" s="141">
        <f>Ingresos!J32</f>
        <v>0</v>
      </c>
      <c r="AJ21" s="143">
        <f>AI21-AH21</f>
        <v>0</v>
      </c>
      <c r="AL21" s="144">
        <f>Ingresos!K22</f>
        <v>0</v>
      </c>
      <c r="AM21" s="144">
        <f>Ingresos!K32</f>
        <v>0</v>
      </c>
      <c r="AN21" s="143">
        <f>AM21-AL21</f>
        <v>0</v>
      </c>
      <c r="AO21" s="38"/>
      <c r="AP21" s="144">
        <f>Ingresos!L22</f>
        <v>0</v>
      </c>
      <c r="AQ21" s="144">
        <f>Ingresos!L32</f>
        <v>0</v>
      </c>
      <c r="AR21" s="143">
        <f>AQ21-AP21</f>
        <v>0</v>
      </c>
      <c r="AS21" s="38"/>
      <c r="AT21" s="144">
        <f>Ingresos!M22</f>
        <v>0</v>
      </c>
      <c r="AU21" s="144">
        <f>Ingresos!M32</f>
        <v>0</v>
      </c>
      <c r="AV21" s="143">
        <f>AU21-AT21</f>
        <v>0</v>
      </c>
      <c r="AX21" s="144">
        <f>AT21+AP21+AL21+AH21+AD21+Z21+V21+R21+N21+J21+F21+B21</f>
        <v>100</v>
      </c>
      <c r="AY21" s="144">
        <f>AU21+AQ21+AM21+AI21+AE21+AA21+W21+S21+O21+K21+G21+C21</f>
        <v>110</v>
      </c>
      <c r="AZ21" s="143">
        <f>AY21-AX21</f>
        <v>10</v>
      </c>
    </row>
    <row r="22" spans="1:52" ht="12.75" customHeight="1" thickBot="1" x14ac:dyDescent="0.25">
      <c r="A22" s="14" t="str">
        <f>Ingresos!A23</f>
        <v>Otros</v>
      </c>
      <c r="B22" s="141">
        <f>Ingresos!B23</f>
        <v>0</v>
      </c>
      <c r="C22" s="141">
        <f>Ingresos!B33</f>
        <v>0</v>
      </c>
      <c r="D22" s="142">
        <f>C22-B22</f>
        <v>0</v>
      </c>
      <c r="F22" s="141">
        <f>Ingresos!C23</f>
        <v>0</v>
      </c>
      <c r="G22" s="141">
        <f>Ingresos!C33</f>
        <v>0</v>
      </c>
      <c r="H22" s="142">
        <f>G22-F22</f>
        <v>0</v>
      </c>
      <c r="J22" s="141">
        <f>Ingresos!D23</f>
        <v>0</v>
      </c>
      <c r="K22" s="141">
        <f>Ingresos!D33</f>
        <v>0</v>
      </c>
      <c r="L22" s="142">
        <f>K22-J22</f>
        <v>0</v>
      </c>
      <c r="N22" s="141">
        <f>Ingresos!E23</f>
        <v>0</v>
      </c>
      <c r="O22" s="141">
        <f>Ingresos!E33</f>
        <v>0</v>
      </c>
      <c r="P22" s="142">
        <f>O22-N22</f>
        <v>0</v>
      </c>
      <c r="R22" s="141">
        <f>Ingresos!F23</f>
        <v>0</v>
      </c>
      <c r="S22" s="141">
        <f>Ingresos!F33</f>
        <v>0</v>
      </c>
      <c r="T22" s="142">
        <f>S22-R22</f>
        <v>0</v>
      </c>
      <c r="V22" s="141">
        <f>Ingresos!G23</f>
        <v>0</v>
      </c>
      <c r="W22" s="141">
        <f>Ingresos!G33</f>
        <v>0</v>
      </c>
      <c r="X22" s="142">
        <f>W22-V22</f>
        <v>0</v>
      </c>
      <c r="Z22" s="141">
        <f>Ingresos!H23</f>
        <v>0</v>
      </c>
      <c r="AA22" s="141">
        <f>Ingresos!H33</f>
        <v>0</v>
      </c>
      <c r="AB22" s="143">
        <f>AA22-Z22</f>
        <v>0</v>
      </c>
      <c r="AD22" s="141">
        <f>Ingresos!I23</f>
        <v>0</v>
      </c>
      <c r="AE22" s="141">
        <f>Ingresos!I33</f>
        <v>0</v>
      </c>
      <c r="AF22" s="143">
        <f>AE22-AD22</f>
        <v>0</v>
      </c>
      <c r="AH22" s="141">
        <f>Ingresos!J23</f>
        <v>0</v>
      </c>
      <c r="AI22" s="141">
        <f>Ingresos!J33</f>
        <v>0</v>
      </c>
      <c r="AJ22" s="143">
        <f>AI22-AH22</f>
        <v>0</v>
      </c>
      <c r="AL22" s="144">
        <f>Ingresos!K23</f>
        <v>0</v>
      </c>
      <c r="AM22" s="144">
        <f>Ingresos!K33</f>
        <v>0</v>
      </c>
      <c r="AN22" s="143">
        <f>AM22-AL22</f>
        <v>0</v>
      </c>
      <c r="AO22" s="38"/>
      <c r="AP22" s="144">
        <f>Ingresos!L23</f>
        <v>0</v>
      </c>
      <c r="AQ22" s="144">
        <f>Ingresos!L33</f>
        <v>0</v>
      </c>
      <c r="AR22" s="143">
        <f>AQ22-AP22</f>
        <v>0</v>
      </c>
      <c r="AS22" s="38"/>
      <c r="AT22" s="144">
        <f>Ingresos!M23</f>
        <v>0</v>
      </c>
      <c r="AU22" s="144">
        <f>Ingresos!M33</f>
        <v>0</v>
      </c>
      <c r="AV22" s="143">
        <f>AU22-AT22</f>
        <v>0</v>
      </c>
      <c r="AX22" s="144">
        <f>AT22+AP22+AL22+AH22+AD22+Z22+V22+R22+N22+J22+F22+B22</f>
        <v>0</v>
      </c>
      <c r="AY22" s="144">
        <f>AU22+AQ22+AM22+AI22+AE22+AA22+W22+S22+O22+K22+G22+C22</f>
        <v>0</v>
      </c>
      <c r="AZ22" s="143">
        <f>AY22-AX22</f>
        <v>0</v>
      </c>
    </row>
    <row r="23" spans="1:52" ht="12.75" customHeight="1" thickBot="1" x14ac:dyDescent="0.25">
      <c r="A23" s="25" t="s">
        <v>8</v>
      </c>
      <c r="B23" s="150">
        <f>SUM(B18:B22)</f>
        <v>3430</v>
      </c>
      <c r="C23" s="150">
        <f>SUM(C18:C22)</f>
        <v>3975</v>
      </c>
      <c r="D23" s="150">
        <f>SUM(D18:D22)</f>
        <v>545</v>
      </c>
      <c r="F23" s="150">
        <f>SUM(F18:F22)</f>
        <v>2600</v>
      </c>
      <c r="G23" s="150">
        <f>SUM(G18:G22)</f>
        <v>2500</v>
      </c>
      <c r="H23" s="150">
        <f>SUM(H18:H22)</f>
        <v>-100</v>
      </c>
      <c r="J23" s="150">
        <f>SUM(J18:J22)</f>
        <v>2400</v>
      </c>
      <c r="K23" s="150">
        <f>SUM(K18:K22)</f>
        <v>3000</v>
      </c>
      <c r="L23" s="150">
        <f>SUM(L18:L22)</f>
        <v>600</v>
      </c>
      <c r="N23" s="150">
        <f>SUM(N18:N22)</f>
        <v>2500</v>
      </c>
      <c r="O23" s="150">
        <f>SUM(O18:O22)</f>
        <v>1800</v>
      </c>
      <c r="P23" s="150">
        <f>SUM(P18:P22)</f>
        <v>-700</v>
      </c>
      <c r="R23" s="150">
        <f>SUM(R18:R22)</f>
        <v>1990</v>
      </c>
      <c r="S23" s="150">
        <f>SUM(S18:S22)</f>
        <v>1800</v>
      </c>
      <c r="T23" s="150">
        <f>SUM(T18:T22)</f>
        <v>-190</v>
      </c>
      <c r="V23" s="150">
        <f>SUM(V18:V22)</f>
        <v>2000</v>
      </c>
      <c r="W23" s="150">
        <f>SUM(W18:W22)</f>
        <v>1900</v>
      </c>
      <c r="X23" s="150">
        <f>SUM(X18:X22)</f>
        <v>-100</v>
      </c>
      <c r="Z23" s="150">
        <f>SUM(Z18:Z22)</f>
        <v>2000</v>
      </c>
      <c r="AA23" s="150">
        <f>SUM(AA18:AA22)</f>
        <v>2100</v>
      </c>
      <c r="AB23" s="150">
        <f>SUM(AB18:AB22)</f>
        <v>100</v>
      </c>
      <c r="AD23" s="150">
        <f>SUM(AD18:AD22)</f>
        <v>2000</v>
      </c>
      <c r="AE23" s="150">
        <f>SUM(AE18:AE22)</f>
        <v>2100</v>
      </c>
      <c r="AF23" s="150">
        <f>SUM(AF18:AF22)</f>
        <v>100</v>
      </c>
      <c r="AH23" s="150">
        <f>SUM(AH18:AH22)</f>
        <v>2000</v>
      </c>
      <c r="AI23" s="150">
        <f>SUM(AI18:AI22)</f>
        <v>1800</v>
      </c>
      <c r="AJ23" s="150">
        <f>SUM(AJ18:AJ22)</f>
        <v>-200</v>
      </c>
      <c r="AL23" s="154">
        <f>SUM(AL18:AL22)</f>
        <v>2000</v>
      </c>
      <c r="AM23" s="154">
        <f>SUM(AM18:AM22)</f>
        <v>2200</v>
      </c>
      <c r="AN23" s="154">
        <f>SUM(AN18:AN22)</f>
        <v>200</v>
      </c>
      <c r="AO23" s="38"/>
      <c r="AP23" s="154">
        <f>SUM(AP18:AP22)</f>
        <v>2000</v>
      </c>
      <c r="AQ23" s="154">
        <f>SUM(AQ18:AQ22)</f>
        <v>2000</v>
      </c>
      <c r="AR23" s="154">
        <f>SUM(AR18:AR22)</f>
        <v>0</v>
      </c>
      <c r="AS23" s="38"/>
      <c r="AT23" s="154">
        <f>SUM(AT18:AT22)</f>
        <v>1990</v>
      </c>
      <c r="AU23" s="154">
        <f>SUM(AU18:AU22)</f>
        <v>2000</v>
      </c>
      <c r="AV23" s="154">
        <f>SUM(AV18:AV22)</f>
        <v>10</v>
      </c>
      <c r="AX23" s="154">
        <f>SUM(AX18:AX22)</f>
        <v>26910</v>
      </c>
      <c r="AY23" s="154">
        <f>SUM(AY18:AY22)</f>
        <v>27175</v>
      </c>
      <c r="AZ23" s="154">
        <f>SUM(AZ18:AZ22)</f>
        <v>265</v>
      </c>
    </row>
    <row r="24" spans="1:52" ht="13.5" thickBot="1" x14ac:dyDescent="0.25">
      <c r="B24" s="9"/>
      <c r="C24" s="9"/>
      <c r="D24" s="9"/>
      <c r="E24" s="16"/>
      <c r="F24" s="17"/>
      <c r="G24" s="126"/>
      <c r="H24" s="126"/>
      <c r="I24" s="18"/>
      <c r="J24" s="18"/>
      <c r="K24" s="18"/>
      <c r="L24" s="18"/>
      <c r="N24" s="9"/>
      <c r="O24" s="9"/>
      <c r="P24" s="9"/>
      <c r="Q24" s="16"/>
      <c r="R24" s="17"/>
      <c r="S24" s="126"/>
      <c r="T24" s="126"/>
      <c r="U24" s="18"/>
      <c r="V24" s="18"/>
      <c r="W24" s="18"/>
      <c r="X24" s="18"/>
      <c r="Z24" s="9"/>
      <c r="AA24" s="9"/>
      <c r="AB24" s="9"/>
      <c r="AC24" s="16"/>
      <c r="AD24" s="17"/>
      <c r="AE24" s="126"/>
      <c r="AF24" s="126"/>
      <c r="AG24" s="18"/>
      <c r="AH24" s="18"/>
      <c r="AI24" s="18"/>
      <c r="AJ24" s="18"/>
      <c r="AL24" s="9"/>
      <c r="AM24" s="9"/>
      <c r="AN24" s="9"/>
      <c r="AO24" s="16"/>
      <c r="AP24" s="41"/>
      <c r="AQ24" s="126"/>
      <c r="AR24" s="126"/>
      <c r="AS24" s="18"/>
      <c r="AT24" s="18"/>
      <c r="AU24" s="18"/>
      <c r="AV24" s="18"/>
      <c r="AX24" s="18"/>
      <c r="AY24" s="18"/>
      <c r="AZ24" s="18"/>
    </row>
    <row r="25" spans="1:52" ht="13.5" thickBot="1" x14ac:dyDescent="0.25">
      <c r="B25" s="155" t="str">
        <f>B8</f>
        <v>ENE</v>
      </c>
      <c r="C25" s="155"/>
      <c r="D25" s="155"/>
      <c r="F25" s="155" t="str">
        <f>F8</f>
        <v>FEB</v>
      </c>
      <c r="G25" s="155"/>
      <c r="H25" s="155"/>
      <c r="J25" s="155" t="str">
        <f>J8</f>
        <v>MAR</v>
      </c>
      <c r="K25" s="155"/>
      <c r="L25" s="155"/>
      <c r="N25" s="155" t="str">
        <f>N8</f>
        <v>ABR</v>
      </c>
      <c r="O25" s="155"/>
      <c r="P25" s="155"/>
      <c r="R25" s="155" t="str">
        <f>R8</f>
        <v>MAY</v>
      </c>
      <c r="S25" s="155"/>
      <c r="T25" s="155"/>
      <c r="V25" s="155" t="str">
        <f>V8</f>
        <v>JUN</v>
      </c>
      <c r="W25" s="155"/>
      <c r="X25" s="155"/>
      <c r="Z25" s="156" t="str">
        <f>Z8</f>
        <v>JUL</v>
      </c>
      <c r="AA25" s="156"/>
      <c r="AB25" s="156"/>
      <c r="AD25" s="156" t="str">
        <f>AD8</f>
        <v>AGO</v>
      </c>
      <c r="AE25" s="156"/>
      <c r="AF25" s="156"/>
      <c r="AH25" s="156" t="str">
        <f>AH8</f>
        <v>SEP</v>
      </c>
      <c r="AI25" s="156"/>
      <c r="AJ25" s="156"/>
      <c r="AL25" s="156" t="str">
        <f>AL8</f>
        <v>OCT</v>
      </c>
      <c r="AM25" s="156"/>
      <c r="AN25" s="156"/>
      <c r="AO25" s="38"/>
      <c r="AP25" s="156" t="str">
        <f>AP8</f>
        <v>NOV</v>
      </c>
      <c r="AQ25" s="156"/>
      <c r="AR25" s="156"/>
      <c r="AS25" s="38"/>
      <c r="AT25" s="156" t="str">
        <f>AT8</f>
        <v>DIC</v>
      </c>
      <c r="AU25" s="156"/>
      <c r="AV25" s="156"/>
      <c r="AX25" s="156" t="str">
        <f>AX8</f>
        <v>Totales</v>
      </c>
      <c r="AY25" s="156"/>
      <c r="AZ25" s="156"/>
    </row>
    <row r="26" spans="1:52" ht="15.75" thickBot="1" x14ac:dyDescent="0.3">
      <c r="A26" s="30" t="s">
        <v>41</v>
      </c>
      <c r="B26" s="31" t="s">
        <v>38</v>
      </c>
      <c r="C26" s="36" t="s">
        <v>39</v>
      </c>
      <c r="D26" s="31" t="s">
        <v>40</v>
      </c>
      <c r="E26" s="13"/>
      <c r="F26" s="157" t="str">
        <f>$B$9</f>
        <v>Estimado</v>
      </c>
      <c r="G26" s="158" t="str">
        <f>$C$9</f>
        <v>Real</v>
      </c>
      <c r="H26" s="157" t="str">
        <f>$D$9</f>
        <v>Desviación</v>
      </c>
      <c r="I26" s="13"/>
      <c r="J26" s="157" t="str">
        <f>$B$9</f>
        <v>Estimado</v>
      </c>
      <c r="K26" s="158" t="str">
        <f>$C$9</f>
        <v>Real</v>
      </c>
      <c r="L26" s="157" t="str">
        <f>$D$9</f>
        <v>Desviación</v>
      </c>
      <c r="N26" s="159" t="str">
        <f>$B$9</f>
        <v>Estimado</v>
      </c>
      <c r="O26" s="160" t="str">
        <f>$C$9</f>
        <v>Real</v>
      </c>
      <c r="P26" s="159" t="str">
        <f>$D$9</f>
        <v>Desviación</v>
      </c>
      <c r="Q26" s="13"/>
      <c r="R26" s="159" t="str">
        <f>$B$9</f>
        <v>Estimado</v>
      </c>
      <c r="S26" s="160" t="str">
        <f>$C$9</f>
        <v>Real</v>
      </c>
      <c r="T26" s="159" t="str">
        <f>$D$9</f>
        <v>Desviación</v>
      </c>
      <c r="U26" s="13"/>
      <c r="V26" s="159" t="str">
        <f>$B$9</f>
        <v>Estimado</v>
      </c>
      <c r="W26" s="160" t="str">
        <f>$C$9</f>
        <v>Real</v>
      </c>
      <c r="X26" s="159" t="str">
        <f>$D$9</f>
        <v>Desviación</v>
      </c>
      <c r="Z26" s="161" t="str">
        <f>$B$9</f>
        <v>Estimado</v>
      </c>
      <c r="AA26" s="162" t="str">
        <f>$C$9</f>
        <v>Real</v>
      </c>
      <c r="AB26" s="161" t="str">
        <f>$D$9</f>
        <v>Desviación</v>
      </c>
      <c r="AC26" s="13"/>
      <c r="AD26" s="161" t="str">
        <f>$B$9</f>
        <v>Estimado</v>
      </c>
      <c r="AE26" s="162" t="str">
        <f>$C$9</f>
        <v>Real</v>
      </c>
      <c r="AF26" s="161" t="str">
        <f>$D$9</f>
        <v>Desviación</v>
      </c>
      <c r="AG26" s="13"/>
      <c r="AH26" s="161" t="str">
        <f>$B$9</f>
        <v>Estimado</v>
      </c>
      <c r="AI26" s="162" t="str">
        <f>$C$9</f>
        <v>Real</v>
      </c>
      <c r="AJ26" s="161" t="str">
        <f>$D$9</f>
        <v>Desviación</v>
      </c>
      <c r="AL26" s="163" t="str">
        <f>$B$9</f>
        <v>Estimado</v>
      </c>
      <c r="AM26" s="164" t="str">
        <f>$C$9</f>
        <v>Real</v>
      </c>
      <c r="AN26" s="163" t="str">
        <f>$D$9</f>
        <v>Desviación</v>
      </c>
      <c r="AO26" s="39"/>
      <c r="AP26" s="163" t="str">
        <f>$B$9</f>
        <v>Estimado</v>
      </c>
      <c r="AQ26" s="164" t="str">
        <f>$C$9</f>
        <v>Real</v>
      </c>
      <c r="AR26" s="163" t="str">
        <f>$D$9</f>
        <v>Desviación</v>
      </c>
      <c r="AS26" s="39"/>
      <c r="AT26" s="163" t="str">
        <f>$B$9</f>
        <v>Estimado</v>
      </c>
      <c r="AU26" s="164" t="str">
        <f>$C$9</f>
        <v>Real</v>
      </c>
      <c r="AV26" s="163" t="str">
        <f>$D$9</f>
        <v>Desviación</v>
      </c>
      <c r="AX26" s="163" t="str">
        <f>$B$9</f>
        <v>Estimado</v>
      </c>
      <c r="AY26" s="164" t="str">
        <f>$C$9</f>
        <v>Real</v>
      </c>
      <c r="AZ26" s="163" t="str">
        <f>$D$9</f>
        <v>Desviación</v>
      </c>
    </row>
    <row r="27" spans="1:52" ht="12.75" customHeight="1" x14ac:dyDescent="0.2">
      <c r="A27" s="19" t="s">
        <v>42</v>
      </c>
      <c r="B27" s="77"/>
      <c r="C27" s="78"/>
      <c r="D27" s="142">
        <f>B27-C27</f>
        <v>0</v>
      </c>
      <c r="F27" s="77">
        <v>555</v>
      </c>
      <c r="G27" s="78">
        <v>666</v>
      </c>
      <c r="H27" s="142">
        <f t="shared" ref="H27:H40" si="0">F27-G27</f>
        <v>-111</v>
      </c>
      <c r="J27" s="77"/>
      <c r="K27" s="78"/>
      <c r="L27" s="142">
        <f t="shared" ref="L27:L40" si="1">J27-K27</f>
        <v>0</v>
      </c>
      <c r="N27" s="77"/>
      <c r="O27" s="78"/>
      <c r="P27" s="142">
        <f>N27-O27</f>
        <v>0</v>
      </c>
      <c r="R27" s="77"/>
      <c r="S27" s="78"/>
      <c r="T27" s="142">
        <f t="shared" ref="T27:T40" si="2">R27-S27</f>
        <v>0</v>
      </c>
      <c r="V27" s="77"/>
      <c r="W27" s="78"/>
      <c r="X27" s="142">
        <f t="shared" ref="X27:X40" si="3">V27-W27</f>
        <v>0</v>
      </c>
      <c r="Z27" s="77"/>
      <c r="AA27" s="78"/>
      <c r="AB27" s="143">
        <f>Z27-AA27</f>
        <v>0</v>
      </c>
      <c r="AD27" s="77"/>
      <c r="AE27" s="78"/>
      <c r="AF27" s="143">
        <f t="shared" ref="AF27:AF40" si="4">AD27-AE27</f>
        <v>0</v>
      </c>
      <c r="AH27" s="77"/>
      <c r="AI27" s="78"/>
      <c r="AJ27" s="143">
        <f t="shared" ref="AJ27:AJ40" si="5">AH27-AI27</f>
        <v>0</v>
      </c>
      <c r="AL27" s="81"/>
      <c r="AM27" s="82"/>
      <c r="AN27" s="143">
        <f>AL27-AM27</f>
        <v>0</v>
      </c>
      <c r="AO27" s="38"/>
      <c r="AP27" s="81"/>
      <c r="AQ27" s="82"/>
      <c r="AR27" s="143">
        <f t="shared" ref="AR27:AR40" si="6">AP27-AQ27</f>
        <v>0</v>
      </c>
      <c r="AS27" s="38"/>
      <c r="AT27" s="81"/>
      <c r="AU27" s="82"/>
      <c r="AV27" s="143">
        <f t="shared" ref="AV27:AV40" si="7">AT27-AU27</f>
        <v>0</v>
      </c>
      <c r="AX27" s="144">
        <f>AT27+AP27+AL27+AH27+AD27+Z27+V27+R27+N27+J27+F27+B27</f>
        <v>555</v>
      </c>
      <c r="AY27" s="144">
        <f>AU27+AQ27+AM27+AI27+AE27+AA27+W27+S27+O27+K27+G27+C27</f>
        <v>666</v>
      </c>
      <c r="AZ27" s="143">
        <f t="shared" ref="AZ27:AZ40" si="8">AX27-AY27</f>
        <v>-111</v>
      </c>
    </row>
    <row r="28" spans="1:52" ht="12.75" customHeight="1" x14ac:dyDescent="0.2">
      <c r="A28" s="19" t="s">
        <v>49</v>
      </c>
      <c r="B28" s="34">
        <v>650</v>
      </c>
      <c r="C28" s="79">
        <v>600</v>
      </c>
      <c r="D28" s="142">
        <f>B28-C28</f>
        <v>50</v>
      </c>
      <c r="F28" s="34"/>
      <c r="G28" s="79"/>
      <c r="H28" s="142">
        <f t="shared" si="0"/>
        <v>0</v>
      </c>
      <c r="J28" s="34"/>
      <c r="K28" s="79"/>
      <c r="L28" s="142">
        <f t="shared" si="1"/>
        <v>0</v>
      </c>
      <c r="N28" s="34"/>
      <c r="O28" s="79"/>
      <c r="P28" s="142">
        <f>N28-O28</f>
        <v>0</v>
      </c>
      <c r="R28" s="34"/>
      <c r="S28" s="79"/>
      <c r="T28" s="142">
        <f t="shared" si="2"/>
        <v>0</v>
      </c>
      <c r="V28" s="34"/>
      <c r="W28" s="79"/>
      <c r="X28" s="142">
        <f t="shared" si="3"/>
        <v>0</v>
      </c>
      <c r="Z28" s="34"/>
      <c r="AA28" s="79"/>
      <c r="AB28" s="143">
        <f>Z28-AA28</f>
        <v>0</v>
      </c>
      <c r="AD28" s="34"/>
      <c r="AE28" s="79"/>
      <c r="AF28" s="143">
        <f t="shared" si="4"/>
        <v>0</v>
      </c>
      <c r="AH28" s="34"/>
      <c r="AI28" s="79"/>
      <c r="AJ28" s="143">
        <f t="shared" si="5"/>
        <v>0</v>
      </c>
      <c r="AL28" s="2"/>
      <c r="AM28" s="83"/>
      <c r="AN28" s="143">
        <f>AL28-AM28</f>
        <v>0</v>
      </c>
      <c r="AO28" s="38"/>
      <c r="AP28" s="2"/>
      <c r="AQ28" s="83"/>
      <c r="AR28" s="143">
        <f t="shared" si="6"/>
        <v>0</v>
      </c>
      <c r="AS28" s="38"/>
      <c r="AT28" s="2"/>
      <c r="AU28" s="83"/>
      <c r="AV28" s="143">
        <f t="shared" si="7"/>
        <v>0</v>
      </c>
      <c r="AX28" s="144">
        <f>AT28+AP28+AL28+AH28+AD28+Z28+V28+R28+N28+J28+F28+B28</f>
        <v>650</v>
      </c>
      <c r="AY28" s="144">
        <f>AU28+AQ28+AM28+AI28+AE28+AA28+W28+S28+O28+K28+G28+C28</f>
        <v>600</v>
      </c>
      <c r="AZ28" s="143">
        <f t="shared" si="8"/>
        <v>50</v>
      </c>
    </row>
    <row r="29" spans="1:52" ht="12.75" customHeight="1" x14ac:dyDescent="0.2">
      <c r="A29" s="19" t="s">
        <v>9</v>
      </c>
      <c r="B29" s="34"/>
      <c r="C29" s="79"/>
      <c r="D29" s="142">
        <f t="shared" ref="D29:D42" si="9">B29-C29</f>
        <v>0</v>
      </c>
      <c r="F29" s="34"/>
      <c r="G29" s="79"/>
      <c r="H29" s="142">
        <f t="shared" si="0"/>
        <v>0</v>
      </c>
      <c r="J29" s="34"/>
      <c r="K29" s="79"/>
      <c r="L29" s="142">
        <f t="shared" si="1"/>
        <v>0</v>
      </c>
      <c r="N29" s="34"/>
      <c r="O29" s="79"/>
      <c r="P29" s="142">
        <f t="shared" ref="P29:P42" si="10">N29-O29</f>
        <v>0</v>
      </c>
      <c r="R29" s="34"/>
      <c r="S29" s="79"/>
      <c r="T29" s="142">
        <f t="shared" si="2"/>
        <v>0</v>
      </c>
      <c r="V29" s="34"/>
      <c r="W29" s="79"/>
      <c r="X29" s="142">
        <f t="shared" si="3"/>
        <v>0</v>
      </c>
      <c r="Z29" s="34"/>
      <c r="AA29" s="79"/>
      <c r="AB29" s="143">
        <f t="shared" ref="AB29:AB42" si="11">Z29-AA29</f>
        <v>0</v>
      </c>
      <c r="AD29" s="34"/>
      <c r="AE29" s="79"/>
      <c r="AF29" s="143">
        <f t="shared" si="4"/>
        <v>0</v>
      </c>
      <c r="AH29" s="34"/>
      <c r="AI29" s="79"/>
      <c r="AJ29" s="143">
        <f t="shared" si="5"/>
        <v>0</v>
      </c>
      <c r="AL29" s="2"/>
      <c r="AM29" s="83"/>
      <c r="AN29" s="143">
        <f t="shared" ref="AN29:AN42" si="12">AL29-AM29</f>
        <v>0</v>
      </c>
      <c r="AO29" s="38"/>
      <c r="AP29" s="2"/>
      <c r="AQ29" s="83"/>
      <c r="AR29" s="143">
        <f t="shared" si="6"/>
        <v>0</v>
      </c>
      <c r="AS29" s="38"/>
      <c r="AT29" s="2"/>
      <c r="AU29" s="83"/>
      <c r="AV29" s="143">
        <f t="shared" si="7"/>
        <v>0</v>
      </c>
      <c r="AX29" s="144">
        <f>AT29+AP29+AL29+AH29+AD29+Z29+V29+R29+N29+J29+F29+B29</f>
        <v>0</v>
      </c>
      <c r="AY29" s="144">
        <f>AU29+AQ29+AM29+AI29+AE29+AA29+W29+S29+O29+K29+G29+C29</f>
        <v>0</v>
      </c>
      <c r="AZ29" s="143">
        <f t="shared" si="8"/>
        <v>0</v>
      </c>
    </row>
    <row r="30" spans="1:52" ht="12.75" customHeight="1" x14ac:dyDescent="0.2">
      <c r="A30" s="19" t="s">
        <v>43</v>
      </c>
      <c r="B30" s="34"/>
      <c r="C30" s="79"/>
      <c r="D30" s="142">
        <f t="shared" si="9"/>
        <v>0</v>
      </c>
      <c r="F30" s="34"/>
      <c r="G30" s="79"/>
      <c r="H30" s="142">
        <f t="shared" si="0"/>
        <v>0</v>
      </c>
      <c r="J30" s="34"/>
      <c r="K30" s="79"/>
      <c r="L30" s="142">
        <f t="shared" si="1"/>
        <v>0</v>
      </c>
      <c r="N30" s="34"/>
      <c r="O30" s="79"/>
      <c r="P30" s="142">
        <f t="shared" si="10"/>
        <v>0</v>
      </c>
      <c r="R30" s="34"/>
      <c r="S30" s="79"/>
      <c r="T30" s="142">
        <f t="shared" si="2"/>
        <v>0</v>
      </c>
      <c r="V30" s="34"/>
      <c r="W30" s="79"/>
      <c r="X30" s="142">
        <f t="shared" si="3"/>
        <v>0</v>
      </c>
      <c r="Z30" s="34"/>
      <c r="AA30" s="79"/>
      <c r="AB30" s="143">
        <f t="shared" si="11"/>
        <v>0</v>
      </c>
      <c r="AD30" s="34"/>
      <c r="AE30" s="79"/>
      <c r="AF30" s="143">
        <f t="shared" si="4"/>
        <v>0</v>
      </c>
      <c r="AH30" s="34"/>
      <c r="AI30" s="79"/>
      <c r="AJ30" s="143">
        <f t="shared" si="5"/>
        <v>0</v>
      </c>
      <c r="AL30" s="2"/>
      <c r="AM30" s="83"/>
      <c r="AN30" s="143">
        <f t="shared" si="12"/>
        <v>0</v>
      </c>
      <c r="AO30" s="38"/>
      <c r="AP30" s="2"/>
      <c r="AQ30" s="83"/>
      <c r="AR30" s="143">
        <f t="shared" si="6"/>
        <v>0</v>
      </c>
      <c r="AS30" s="38"/>
      <c r="AT30" s="2"/>
      <c r="AU30" s="83"/>
      <c r="AV30" s="143">
        <f t="shared" si="7"/>
        <v>0</v>
      </c>
      <c r="AX30" s="144">
        <f>AT30+AP30+AL30+AH30+AD30+Z30+V30+R30+N30+J30+F30+B30</f>
        <v>0</v>
      </c>
      <c r="AY30" s="144">
        <f>AU30+AQ30+AM30+AI30+AE30+AA30+W30+S30+O30+K30+G30+C30</f>
        <v>0</v>
      </c>
      <c r="AZ30" s="143">
        <f t="shared" si="8"/>
        <v>0</v>
      </c>
    </row>
    <row r="31" spans="1:52" ht="12.75" customHeight="1" x14ac:dyDescent="0.2">
      <c r="A31" s="19" t="s">
        <v>44</v>
      </c>
      <c r="B31" s="34"/>
      <c r="C31" s="79"/>
      <c r="D31" s="142">
        <f t="shared" si="9"/>
        <v>0</v>
      </c>
      <c r="F31" s="34"/>
      <c r="G31" s="79"/>
      <c r="H31" s="142">
        <f t="shared" si="0"/>
        <v>0</v>
      </c>
      <c r="J31" s="34"/>
      <c r="K31" s="79"/>
      <c r="L31" s="142">
        <f t="shared" si="1"/>
        <v>0</v>
      </c>
      <c r="N31" s="34"/>
      <c r="O31" s="79"/>
      <c r="P31" s="142">
        <f t="shared" si="10"/>
        <v>0</v>
      </c>
      <c r="R31" s="34"/>
      <c r="S31" s="79"/>
      <c r="T31" s="142">
        <f t="shared" si="2"/>
        <v>0</v>
      </c>
      <c r="V31" s="34"/>
      <c r="W31" s="79"/>
      <c r="X31" s="142">
        <f t="shared" si="3"/>
        <v>0</v>
      </c>
      <c r="Z31" s="34"/>
      <c r="AA31" s="79"/>
      <c r="AB31" s="143">
        <f t="shared" si="11"/>
        <v>0</v>
      </c>
      <c r="AD31" s="34"/>
      <c r="AE31" s="79"/>
      <c r="AF31" s="143">
        <f t="shared" si="4"/>
        <v>0</v>
      </c>
      <c r="AH31" s="34"/>
      <c r="AI31" s="79"/>
      <c r="AJ31" s="143">
        <f t="shared" si="5"/>
        <v>0</v>
      </c>
      <c r="AL31" s="2"/>
      <c r="AM31" s="83"/>
      <c r="AN31" s="143">
        <f t="shared" si="12"/>
        <v>0</v>
      </c>
      <c r="AO31" s="38"/>
      <c r="AP31" s="2"/>
      <c r="AQ31" s="83"/>
      <c r="AR31" s="143">
        <f t="shared" si="6"/>
        <v>0</v>
      </c>
      <c r="AS31" s="38"/>
      <c r="AT31" s="2"/>
      <c r="AU31" s="83"/>
      <c r="AV31" s="143">
        <f t="shared" si="7"/>
        <v>0</v>
      </c>
      <c r="AX31" s="144">
        <f>AT31+AP31+AL31+AH31+AD31+Z31+V31+R31+N31+J31+F31+B31</f>
        <v>0</v>
      </c>
      <c r="AY31" s="144">
        <f>AU31+AQ31+AM31+AI31+AE31+AA31+W31+S31+O31+K31+G31+C31</f>
        <v>0</v>
      </c>
      <c r="AZ31" s="143">
        <f t="shared" si="8"/>
        <v>0</v>
      </c>
    </row>
    <row r="32" spans="1:52" ht="12.75" customHeight="1" x14ac:dyDescent="0.2">
      <c r="A32" s="19" t="s">
        <v>45</v>
      </c>
      <c r="B32" s="34"/>
      <c r="C32" s="79"/>
      <c r="D32" s="142">
        <f t="shared" si="9"/>
        <v>0</v>
      </c>
      <c r="F32" s="34"/>
      <c r="G32" s="79"/>
      <c r="H32" s="142">
        <f t="shared" si="0"/>
        <v>0</v>
      </c>
      <c r="J32" s="34"/>
      <c r="K32" s="79"/>
      <c r="L32" s="142">
        <f t="shared" si="1"/>
        <v>0</v>
      </c>
      <c r="N32" s="34"/>
      <c r="O32" s="79"/>
      <c r="P32" s="142">
        <f t="shared" si="10"/>
        <v>0</v>
      </c>
      <c r="R32" s="34"/>
      <c r="S32" s="79"/>
      <c r="T32" s="142">
        <f t="shared" si="2"/>
        <v>0</v>
      </c>
      <c r="V32" s="34"/>
      <c r="W32" s="79"/>
      <c r="X32" s="142">
        <f t="shared" si="3"/>
        <v>0</v>
      </c>
      <c r="Z32" s="34"/>
      <c r="AA32" s="79"/>
      <c r="AB32" s="143">
        <f t="shared" si="11"/>
        <v>0</v>
      </c>
      <c r="AD32" s="34"/>
      <c r="AE32" s="79"/>
      <c r="AF32" s="143">
        <f t="shared" si="4"/>
        <v>0</v>
      </c>
      <c r="AH32" s="34"/>
      <c r="AI32" s="79"/>
      <c r="AJ32" s="143">
        <f t="shared" si="5"/>
        <v>0</v>
      </c>
      <c r="AL32" s="2"/>
      <c r="AM32" s="83"/>
      <c r="AN32" s="143">
        <f t="shared" si="12"/>
        <v>0</v>
      </c>
      <c r="AO32" s="38"/>
      <c r="AP32" s="2"/>
      <c r="AQ32" s="83"/>
      <c r="AR32" s="143">
        <f t="shared" si="6"/>
        <v>0</v>
      </c>
      <c r="AS32" s="38"/>
      <c r="AT32" s="2"/>
      <c r="AU32" s="83"/>
      <c r="AV32" s="143">
        <f t="shared" si="7"/>
        <v>0</v>
      </c>
      <c r="AX32" s="144">
        <f>AT32+AP32+AL32+AH32+AD32+Z32+V32+R32+N32+J32+F32+B32</f>
        <v>0</v>
      </c>
      <c r="AY32" s="144">
        <f>AU32+AQ32+AM32+AI32+AE32+AA32+W32+S32+O32+K32+G32+C32</f>
        <v>0</v>
      </c>
      <c r="AZ32" s="143">
        <f t="shared" si="8"/>
        <v>0</v>
      </c>
    </row>
    <row r="33" spans="1:52" ht="12.75" customHeight="1" x14ac:dyDescent="0.2">
      <c r="A33" s="19" t="s">
        <v>46</v>
      </c>
      <c r="B33" s="34"/>
      <c r="C33" s="79"/>
      <c r="D33" s="142">
        <f t="shared" si="9"/>
        <v>0</v>
      </c>
      <c r="F33" s="34"/>
      <c r="G33" s="79"/>
      <c r="H33" s="142">
        <f t="shared" si="0"/>
        <v>0</v>
      </c>
      <c r="J33" s="34"/>
      <c r="K33" s="79"/>
      <c r="L33" s="142">
        <f t="shared" si="1"/>
        <v>0</v>
      </c>
      <c r="N33" s="34"/>
      <c r="O33" s="79"/>
      <c r="P33" s="142">
        <f t="shared" si="10"/>
        <v>0</v>
      </c>
      <c r="R33" s="34"/>
      <c r="S33" s="79"/>
      <c r="T33" s="142">
        <f t="shared" si="2"/>
        <v>0</v>
      </c>
      <c r="V33" s="34"/>
      <c r="W33" s="79"/>
      <c r="X33" s="142">
        <f t="shared" si="3"/>
        <v>0</v>
      </c>
      <c r="Z33" s="34"/>
      <c r="AA33" s="79"/>
      <c r="AB33" s="143">
        <f t="shared" si="11"/>
        <v>0</v>
      </c>
      <c r="AD33" s="34"/>
      <c r="AE33" s="79"/>
      <c r="AF33" s="143">
        <f t="shared" si="4"/>
        <v>0</v>
      </c>
      <c r="AH33" s="34"/>
      <c r="AI33" s="79"/>
      <c r="AJ33" s="143">
        <f t="shared" si="5"/>
        <v>0</v>
      </c>
      <c r="AL33" s="2"/>
      <c r="AM33" s="83"/>
      <c r="AN33" s="143">
        <f t="shared" si="12"/>
        <v>0</v>
      </c>
      <c r="AO33" s="38"/>
      <c r="AP33" s="2"/>
      <c r="AQ33" s="83"/>
      <c r="AR33" s="143">
        <f t="shared" si="6"/>
        <v>0</v>
      </c>
      <c r="AS33" s="38"/>
      <c r="AT33" s="2"/>
      <c r="AU33" s="83"/>
      <c r="AV33" s="143">
        <f t="shared" si="7"/>
        <v>0</v>
      </c>
      <c r="AX33" s="144">
        <f>AT33+AP33+AL33+AH33+AD33+Z33+V33+R33+N33+J33+F33+B33</f>
        <v>0</v>
      </c>
      <c r="AY33" s="144">
        <f>AU33+AQ33+AM33+AI33+AE33+AA33+W33+S33+O33+K33+G33+C33</f>
        <v>0</v>
      </c>
      <c r="AZ33" s="143">
        <f t="shared" si="8"/>
        <v>0</v>
      </c>
    </row>
    <row r="34" spans="1:52" ht="12.75" customHeight="1" x14ac:dyDescent="0.2">
      <c r="A34" s="19" t="s">
        <v>10</v>
      </c>
      <c r="B34" s="34"/>
      <c r="C34" s="79"/>
      <c r="D34" s="142">
        <f t="shared" si="9"/>
        <v>0</v>
      </c>
      <c r="F34" s="34"/>
      <c r="G34" s="79"/>
      <c r="H34" s="142">
        <f t="shared" si="0"/>
        <v>0</v>
      </c>
      <c r="J34" s="34"/>
      <c r="K34" s="79"/>
      <c r="L34" s="142">
        <f t="shared" si="1"/>
        <v>0</v>
      </c>
      <c r="N34" s="34"/>
      <c r="O34" s="79"/>
      <c r="P34" s="142">
        <f t="shared" si="10"/>
        <v>0</v>
      </c>
      <c r="R34" s="34"/>
      <c r="S34" s="79"/>
      <c r="T34" s="142">
        <f t="shared" si="2"/>
        <v>0</v>
      </c>
      <c r="V34" s="34"/>
      <c r="W34" s="79"/>
      <c r="X34" s="142">
        <f t="shared" si="3"/>
        <v>0</v>
      </c>
      <c r="Z34" s="34"/>
      <c r="AA34" s="79"/>
      <c r="AB34" s="143">
        <f t="shared" si="11"/>
        <v>0</v>
      </c>
      <c r="AD34" s="34"/>
      <c r="AE34" s="79"/>
      <c r="AF34" s="143">
        <f t="shared" si="4"/>
        <v>0</v>
      </c>
      <c r="AH34" s="34"/>
      <c r="AI34" s="79"/>
      <c r="AJ34" s="143">
        <f t="shared" si="5"/>
        <v>0</v>
      </c>
      <c r="AL34" s="2"/>
      <c r="AM34" s="83"/>
      <c r="AN34" s="143">
        <f t="shared" si="12"/>
        <v>0</v>
      </c>
      <c r="AO34" s="38"/>
      <c r="AP34" s="2"/>
      <c r="AQ34" s="83"/>
      <c r="AR34" s="143">
        <f t="shared" si="6"/>
        <v>0</v>
      </c>
      <c r="AS34" s="38"/>
      <c r="AT34" s="2"/>
      <c r="AU34" s="83"/>
      <c r="AV34" s="143">
        <f t="shared" si="7"/>
        <v>0</v>
      </c>
      <c r="AX34" s="144">
        <f>AT34+AP34+AL34+AH34+AD34+Z34+V34+R34+N34+J34+F34+B34</f>
        <v>0</v>
      </c>
      <c r="AY34" s="144">
        <f>AU34+AQ34+AM34+AI34+AE34+AA34+W34+S34+O34+K34+G34+C34</f>
        <v>0</v>
      </c>
      <c r="AZ34" s="143">
        <f t="shared" si="8"/>
        <v>0</v>
      </c>
    </row>
    <row r="35" spans="1:52" ht="12.75" customHeight="1" x14ac:dyDescent="0.2">
      <c r="A35" s="19" t="s">
        <v>47</v>
      </c>
      <c r="B35" s="34"/>
      <c r="C35" s="79"/>
      <c r="D35" s="142">
        <f t="shared" si="9"/>
        <v>0</v>
      </c>
      <c r="F35" s="34"/>
      <c r="G35" s="79"/>
      <c r="H35" s="142">
        <f t="shared" si="0"/>
        <v>0</v>
      </c>
      <c r="J35" s="34"/>
      <c r="K35" s="79"/>
      <c r="L35" s="142">
        <f t="shared" si="1"/>
        <v>0</v>
      </c>
      <c r="N35" s="34"/>
      <c r="O35" s="79"/>
      <c r="P35" s="142">
        <f t="shared" si="10"/>
        <v>0</v>
      </c>
      <c r="R35" s="34"/>
      <c r="S35" s="79"/>
      <c r="T35" s="142">
        <f t="shared" si="2"/>
        <v>0</v>
      </c>
      <c r="V35" s="34"/>
      <c r="W35" s="79"/>
      <c r="X35" s="142">
        <f t="shared" si="3"/>
        <v>0</v>
      </c>
      <c r="Z35" s="34"/>
      <c r="AA35" s="79"/>
      <c r="AB35" s="143">
        <f t="shared" si="11"/>
        <v>0</v>
      </c>
      <c r="AD35" s="34"/>
      <c r="AE35" s="79"/>
      <c r="AF35" s="143">
        <f t="shared" si="4"/>
        <v>0</v>
      </c>
      <c r="AH35" s="34"/>
      <c r="AI35" s="79"/>
      <c r="AJ35" s="143">
        <f t="shared" si="5"/>
        <v>0</v>
      </c>
      <c r="AL35" s="2"/>
      <c r="AM35" s="83"/>
      <c r="AN35" s="143">
        <f t="shared" si="12"/>
        <v>0</v>
      </c>
      <c r="AO35" s="38"/>
      <c r="AP35" s="2"/>
      <c r="AQ35" s="83"/>
      <c r="AR35" s="143">
        <f t="shared" si="6"/>
        <v>0</v>
      </c>
      <c r="AS35" s="38"/>
      <c r="AT35" s="2"/>
      <c r="AU35" s="83"/>
      <c r="AV35" s="143">
        <f t="shared" si="7"/>
        <v>0</v>
      </c>
      <c r="AX35" s="144">
        <f>AT35+AP35+AL35+AH35+AD35+Z35+V35+R35+N35+J35+F35+B35</f>
        <v>0</v>
      </c>
      <c r="AY35" s="144">
        <f>AU35+AQ35+AM35+AI35+AE35+AA35+W35+S35+O35+K35+G35+C35</f>
        <v>0</v>
      </c>
      <c r="AZ35" s="143">
        <f t="shared" si="8"/>
        <v>0</v>
      </c>
    </row>
    <row r="36" spans="1:52" ht="12.75" customHeight="1" x14ac:dyDescent="0.2">
      <c r="A36" s="19" t="s">
        <v>48</v>
      </c>
      <c r="B36" s="34"/>
      <c r="C36" s="79"/>
      <c r="D36" s="142">
        <f t="shared" si="9"/>
        <v>0</v>
      </c>
      <c r="F36" s="34"/>
      <c r="G36" s="79"/>
      <c r="H36" s="142">
        <f t="shared" si="0"/>
        <v>0</v>
      </c>
      <c r="J36" s="34"/>
      <c r="K36" s="79"/>
      <c r="L36" s="142">
        <f t="shared" si="1"/>
        <v>0</v>
      </c>
      <c r="N36" s="34"/>
      <c r="O36" s="79"/>
      <c r="P36" s="142">
        <f t="shared" si="10"/>
        <v>0</v>
      </c>
      <c r="R36" s="34"/>
      <c r="S36" s="79"/>
      <c r="T36" s="142">
        <f t="shared" si="2"/>
        <v>0</v>
      </c>
      <c r="V36" s="34"/>
      <c r="W36" s="79"/>
      <c r="X36" s="142">
        <f t="shared" si="3"/>
        <v>0</v>
      </c>
      <c r="Z36" s="34"/>
      <c r="AA36" s="79"/>
      <c r="AB36" s="143">
        <f t="shared" si="11"/>
        <v>0</v>
      </c>
      <c r="AD36" s="34"/>
      <c r="AE36" s="79"/>
      <c r="AF36" s="143">
        <f t="shared" si="4"/>
        <v>0</v>
      </c>
      <c r="AH36" s="34"/>
      <c r="AI36" s="79"/>
      <c r="AJ36" s="143">
        <f t="shared" si="5"/>
        <v>0</v>
      </c>
      <c r="AL36" s="2"/>
      <c r="AM36" s="83"/>
      <c r="AN36" s="143">
        <f t="shared" si="12"/>
        <v>0</v>
      </c>
      <c r="AO36" s="38"/>
      <c r="AP36" s="2"/>
      <c r="AQ36" s="83"/>
      <c r="AR36" s="143">
        <f t="shared" si="6"/>
        <v>0</v>
      </c>
      <c r="AS36" s="38"/>
      <c r="AT36" s="2"/>
      <c r="AU36" s="83"/>
      <c r="AV36" s="143">
        <f t="shared" si="7"/>
        <v>0</v>
      </c>
      <c r="AX36" s="144">
        <f>AT36+AP36+AL36+AH36+AD36+Z36+V36+R36+N36+J36+F36+B36</f>
        <v>0</v>
      </c>
      <c r="AY36" s="144">
        <f>AU36+AQ36+AM36+AI36+AE36+AA36+W36+S36+O36+K36+G36+C36</f>
        <v>0</v>
      </c>
      <c r="AZ36" s="143">
        <f t="shared" si="8"/>
        <v>0</v>
      </c>
    </row>
    <row r="37" spans="1:52" ht="12.75" customHeight="1" x14ac:dyDescent="0.2">
      <c r="A37" s="19" t="s">
        <v>50</v>
      </c>
      <c r="B37" s="34"/>
      <c r="C37" s="79"/>
      <c r="D37" s="142">
        <f t="shared" si="9"/>
        <v>0</v>
      </c>
      <c r="F37" s="34"/>
      <c r="G37" s="79"/>
      <c r="H37" s="142">
        <f t="shared" si="0"/>
        <v>0</v>
      </c>
      <c r="J37" s="34"/>
      <c r="K37" s="79"/>
      <c r="L37" s="142">
        <f t="shared" si="1"/>
        <v>0</v>
      </c>
      <c r="N37" s="34"/>
      <c r="O37" s="79"/>
      <c r="P37" s="142">
        <f t="shared" si="10"/>
        <v>0</v>
      </c>
      <c r="R37" s="34"/>
      <c r="S37" s="79"/>
      <c r="T37" s="142">
        <f t="shared" si="2"/>
        <v>0</v>
      </c>
      <c r="V37" s="34"/>
      <c r="W37" s="79"/>
      <c r="X37" s="142">
        <f t="shared" si="3"/>
        <v>0</v>
      </c>
      <c r="Z37" s="34"/>
      <c r="AA37" s="79"/>
      <c r="AB37" s="143">
        <f t="shared" si="11"/>
        <v>0</v>
      </c>
      <c r="AD37" s="34"/>
      <c r="AE37" s="79"/>
      <c r="AF37" s="143">
        <f t="shared" si="4"/>
        <v>0</v>
      </c>
      <c r="AH37" s="34"/>
      <c r="AI37" s="79"/>
      <c r="AJ37" s="143">
        <f t="shared" si="5"/>
        <v>0</v>
      </c>
      <c r="AL37" s="2"/>
      <c r="AM37" s="83"/>
      <c r="AN37" s="143">
        <f t="shared" si="12"/>
        <v>0</v>
      </c>
      <c r="AO37" s="38"/>
      <c r="AP37" s="2"/>
      <c r="AQ37" s="83"/>
      <c r="AR37" s="143">
        <f t="shared" si="6"/>
        <v>0</v>
      </c>
      <c r="AS37" s="38"/>
      <c r="AT37" s="2"/>
      <c r="AU37" s="83"/>
      <c r="AV37" s="143">
        <f t="shared" si="7"/>
        <v>0</v>
      </c>
      <c r="AX37" s="144">
        <f>AT37+AP37+AL37+AH37+AD37+Z37+V37+R37+N37+J37+F37+B37</f>
        <v>0</v>
      </c>
      <c r="AY37" s="144">
        <f>AU37+AQ37+AM37+AI37+AE37+AA37+W37+S37+O37+K37+G37+C37</f>
        <v>0</v>
      </c>
      <c r="AZ37" s="143">
        <f t="shared" si="8"/>
        <v>0</v>
      </c>
    </row>
    <row r="38" spans="1:52" ht="12.75" customHeight="1" x14ac:dyDescent="0.2">
      <c r="A38" s="19" t="s">
        <v>51</v>
      </c>
      <c r="B38" s="34"/>
      <c r="C38" s="79"/>
      <c r="D38" s="142">
        <f t="shared" si="9"/>
        <v>0</v>
      </c>
      <c r="F38" s="34"/>
      <c r="G38" s="79"/>
      <c r="H38" s="142">
        <f t="shared" si="0"/>
        <v>0</v>
      </c>
      <c r="J38" s="34"/>
      <c r="K38" s="79"/>
      <c r="L38" s="142">
        <f t="shared" si="1"/>
        <v>0</v>
      </c>
      <c r="N38" s="34"/>
      <c r="O38" s="79"/>
      <c r="P38" s="142">
        <f t="shared" si="10"/>
        <v>0</v>
      </c>
      <c r="R38" s="34"/>
      <c r="S38" s="79"/>
      <c r="T38" s="142">
        <f t="shared" si="2"/>
        <v>0</v>
      </c>
      <c r="V38" s="34"/>
      <c r="W38" s="79"/>
      <c r="X38" s="142">
        <f t="shared" si="3"/>
        <v>0</v>
      </c>
      <c r="Z38" s="34"/>
      <c r="AA38" s="79"/>
      <c r="AB38" s="143">
        <f t="shared" si="11"/>
        <v>0</v>
      </c>
      <c r="AD38" s="34"/>
      <c r="AE38" s="79"/>
      <c r="AF38" s="143">
        <f t="shared" si="4"/>
        <v>0</v>
      </c>
      <c r="AH38" s="34"/>
      <c r="AI38" s="79"/>
      <c r="AJ38" s="143">
        <f t="shared" si="5"/>
        <v>0</v>
      </c>
      <c r="AL38" s="2"/>
      <c r="AM38" s="83"/>
      <c r="AN38" s="143">
        <f t="shared" si="12"/>
        <v>0</v>
      </c>
      <c r="AO38" s="38"/>
      <c r="AP38" s="2"/>
      <c r="AQ38" s="83"/>
      <c r="AR38" s="143">
        <f t="shared" si="6"/>
        <v>0</v>
      </c>
      <c r="AS38" s="38"/>
      <c r="AT38" s="2"/>
      <c r="AU38" s="83"/>
      <c r="AV38" s="143">
        <f t="shared" si="7"/>
        <v>0</v>
      </c>
      <c r="AX38" s="144">
        <f>AT38+AP38+AL38+AH38+AD38+Z38+V38+R38+N38+J38+F38+B38</f>
        <v>0</v>
      </c>
      <c r="AY38" s="144">
        <f>AU38+AQ38+AM38+AI38+AE38+AA38+W38+S38+O38+K38+G38+C38</f>
        <v>0</v>
      </c>
      <c r="AZ38" s="143">
        <f t="shared" si="8"/>
        <v>0</v>
      </c>
    </row>
    <row r="39" spans="1:52" ht="12.75" customHeight="1" x14ac:dyDescent="0.2">
      <c r="A39" s="19" t="s">
        <v>52</v>
      </c>
      <c r="B39" s="34"/>
      <c r="C39" s="79"/>
      <c r="D39" s="142">
        <f t="shared" si="9"/>
        <v>0</v>
      </c>
      <c r="F39" s="34"/>
      <c r="G39" s="79"/>
      <c r="H39" s="142">
        <f t="shared" si="0"/>
        <v>0</v>
      </c>
      <c r="J39" s="34"/>
      <c r="K39" s="79"/>
      <c r="L39" s="142">
        <f t="shared" si="1"/>
        <v>0</v>
      </c>
      <c r="N39" s="34"/>
      <c r="O39" s="79"/>
      <c r="P39" s="142">
        <f t="shared" si="10"/>
        <v>0</v>
      </c>
      <c r="R39" s="34"/>
      <c r="S39" s="79"/>
      <c r="T39" s="142">
        <f t="shared" si="2"/>
        <v>0</v>
      </c>
      <c r="V39" s="34"/>
      <c r="W39" s="79"/>
      <c r="X39" s="142">
        <f t="shared" si="3"/>
        <v>0</v>
      </c>
      <c r="Z39" s="34"/>
      <c r="AA39" s="79"/>
      <c r="AB39" s="143">
        <f t="shared" si="11"/>
        <v>0</v>
      </c>
      <c r="AD39" s="34"/>
      <c r="AE39" s="79"/>
      <c r="AF39" s="143">
        <f t="shared" si="4"/>
        <v>0</v>
      </c>
      <c r="AH39" s="34"/>
      <c r="AI39" s="79"/>
      <c r="AJ39" s="143">
        <f t="shared" si="5"/>
        <v>0</v>
      </c>
      <c r="AL39" s="2"/>
      <c r="AM39" s="83"/>
      <c r="AN39" s="143">
        <f t="shared" si="12"/>
        <v>0</v>
      </c>
      <c r="AO39" s="38"/>
      <c r="AP39" s="2"/>
      <c r="AQ39" s="83"/>
      <c r="AR39" s="143">
        <f t="shared" si="6"/>
        <v>0</v>
      </c>
      <c r="AS39" s="38"/>
      <c r="AT39" s="2"/>
      <c r="AU39" s="83"/>
      <c r="AV39" s="143">
        <f t="shared" si="7"/>
        <v>0</v>
      </c>
      <c r="AX39" s="144">
        <f>AT39+AP39+AL39+AH39+AD39+Z39+V39+R39+N39+J39+F39+B39</f>
        <v>0</v>
      </c>
      <c r="AY39" s="144">
        <f>AU39+AQ39+AM39+AI39+AE39+AA39+W39+S39+O39+K39+G39+C39</f>
        <v>0</v>
      </c>
      <c r="AZ39" s="143">
        <f t="shared" si="8"/>
        <v>0</v>
      </c>
    </row>
    <row r="40" spans="1:52" ht="12.75" customHeight="1" x14ac:dyDescent="0.2">
      <c r="A40" s="19" t="s">
        <v>53</v>
      </c>
      <c r="B40" s="34"/>
      <c r="C40" s="79"/>
      <c r="D40" s="142">
        <f t="shared" si="9"/>
        <v>0</v>
      </c>
      <c r="F40" s="34"/>
      <c r="G40" s="79"/>
      <c r="H40" s="142">
        <f t="shared" si="0"/>
        <v>0</v>
      </c>
      <c r="J40" s="34"/>
      <c r="K40" s="79"/>
      <c r="L40" s="142">
        <f t="shared" si="1"/>
        <v>0</v>
      </c>
      <c r="N40" s="34"/>
      <c r="O40" s="79"/>
      <c r="P40" s="142">
        <f t="shared" si="10"/>
        <v>0</v>
      </c>
      <c r="R40" s="34"/>
      <c r="S40" s="79"/>
      <c r="T40" s="142">
        <f t="shared" si="2"/>
        <v>0</v>
      </c>
      <c r="V40" s="34"/>
      <c r="W40" s="79"/>
      <c r="X40" s="142">
        <f t="shared" si="3"/>
        <v>0</v>
      </c>
      <c r="Z40" s="34"/>
      <c r="AA40" s="79"/>
      <c r="AB40" s="143">
        <f t="shared" si="11"/>
        <v>0</v>
      </c>
      <c r="AD40" s="34"/>
      <c r="AE40" s="79"/>
      <c r="AF40" s="143">
        <f t="shared" si="4"/>
        <v>0</v>
      </c>
      <c r="AH40" s="34"/>
      <c r="AI40" s="79"/>
      <c r="AJ40" s="143">
        <f t="shared" si="5"/>
        <v>0</v>
      </c>
      <c r="AL40" s="2"/>
      <c r="AM40" s="83"/>
      <c r="AN40" s="143">
        <f t="shared" si="12"/>
        <v>0</v>
      </c>
      <c r="AO40" s="38"/>
      <c r="AP40" s="2"/>
      <c r="AQ40" s="83"/>
      <c r="AR40" s="143">
        <f t="shared" si="6"/>
        <v>0</v>
      </c>
      <c r="AS40" s="38"/>
      <c r="AT40" s="2"/>
      <c r="AU40" s="83"/>
      <c r="AV40" s="143">
        <f t="shared" si="7"/>
        <v>0</v>
      </c>
      <c r="AX40" s="144">
        <f>AT40+AP40+AL40+AH40+AD40+Z40+V40+R40+N40+J40+F40+B40</f>
        <v>0</v>
      </c>
      <c r="AY40" s="144">
        <f>AU40+AQ40+AM40+AI40+AE40+AA40+W40+S40+O40+K40+G40+C40</f>
        <v>0</v>
      </c>
      <c r="AZ40" s="143">
        <f t="shared" si="8"/>
        <v>0</v>
      </c>
    </row>
    <row r="41" spans="1:52" ht="12.75" customHeight="1" x14ac:dyDescent="0.2">
      <c r="A41" s="19" t="s">
        <v>32</v>
      </c>
      <c r="B41" s="34"/>
      <c r="C41" s="79"/>
      <c r="D41" s="142">
        <f t="shared" si="9"/>
        <v>0</v>
      </c>
      <c r="F41" s="34"/>
      <c r="G41" s="79"/>
      <c r="H41" s="142">
        <f>F41-G41</f>
        <v>0</v>
      </c>
      <c r="J41" s="34"/>
      <c r="K41" s="79"/>
      <c r="L41" s="142">
        <f>J41-K41</f>
        <v>0</v>
      </c>
      <c r="N41" s="34"/>
      <c r="O41" s="79"/>
      <c r="P41" s="142">
        <f t="shared" si="10"/>
        <v>0</v>
      </c>
      <c r="R41" s="34"/>
      <c r="S41" s="79"/>
      <c r="T41" s="142">
        <f>R41-S41</f>
        <v>0</v>
      </c>
      <c r="V41" s="34"/>
      <c r="W41" s="79"/>
      <c r="X41" s="142">
        <f>V41-W41</f>
        <v>0</v>
      </c>
      <c r="Z41" s="34"/>
      <c r="AA41" s="79"/>
      <c r="AB41" s="143">
        <f t="shared" si="11"/>
        <v>0</v>
      </c>
      <c r="AD41" s="34"/>
      <c r="AE41" s="79"/>
      <c r="AF41" s="143">
        <f>AD41-AE41</f>
        <v>0</v>
      </c>
      <c r="AH41" s="34"/>
      <c r="AI41" s="79"/>
      <c r="AJ41" s="143">
        <f>AH41-AI41</f>
        <v>0</v>
      </c>
      <c r="AL41" s="2"/>
      <c r="AM41" s="83"/>
      <c r="AN41" s="143">
        <f t="shared" si="12"/>
        <v>0</v>
      </c>
      <c r="AO41" s="38"/>
      <c r="AP41" s="2"/>
      <c r="AQ41" s="83"/>
      <c r="AR41" s="143">
        <f>AP41-AQ41</f>
        <v>0</v>
      </c>
      <c r="AS41" s="38"/>
      <c r="AT41" s="2"/>
      <c r="AU41" s="83"/>
      <c r="AV41" s="143">
        <f>AT41-AU41</f>
        <v>0</v>
      </c>
      <c r="AX41" s="144">
        <f>AT41+AP41+AL41+AH41+AD41+Z41+V41+R41+N41+J41+F41+B41</f>
        <v>0</v>
      </c>
      <c r="AY41" s="144">
        <f>AU41+AQ41+AM41+AI41+AE41+AA41+W41+S41+O41+K41+G41+C41</f>
        <v>0</v>
      </c>
      <c r="AZ41" s="143">
        <f>AX41-AY41</f>
        <v>0</v>
      </c>
    </row>
    <row r="42" spans="1:52" ht="12.75" customHeight="1" thickBot="1" x14ac:dyDescent="0.25">
      <c r="A42" s="20" t="s">
        <v>32</v>
      </c>
      <c r="B42" s="35"/>
      <c r="C42" s="80"/>
      <c r="D42" s="142">
        <f t="shared" si="9"/>
        <v>0</v>
      </c>
      <c r="F42" s="35"/>
      <c r="G42" s="80"/>
      <c r="H42" s="142">
        <f>F42-G42</f>
        <v>0</v>
      </c>
      <c r="J42" s="35"/>
      <c r="K42" s="80"/>
      <c r="L42" s="142">
        <f>J42-K42</f>
        <v>0</v>
      </c>
      <c r="N42" s="35"/>
      <c r="O42" s="80"/>
      <c r="P42" s="142">
        <f t="shared" si="10"/>
        <v>0</v>
      </c>
      <c r="R42" s="35"/>
      <c r="S42" s="80"/>
      <c r="T42" s="142">
        <f>R42-S42</f>
        <v>0</v>
      </c>
      <c r="V42" s="35"/>
      <c r="W42" s="80"/>
      <c r="X42" s="142">
        <f>V42-W42</f>
        <v>0</v>
      </c>
      <c r="Z42" s="35"/>
      <c r="AA42" s="80"/>
      <c r="AB42" s="143">
        <f t="shared" si="11"/>
        <v>0</v>
      </c>
      <c r="AD42" s="35"/>
      <c r="AE42" s="80"/>
      <c r="AF42" s="143">
        <f>AD42-AE42</f>
        <v>0</v>
      </c>
      <c r="AH42" s="35"/>
      <c r="AI42" s="80"/>
      <c r="AJ42" s="143">
        <f>AH42-AI42</f>
        <v>0</v>
      </c>
      <c r="AL42" s="3"/>
      <c r="AM42" s="84"/>
      <c r="AN42" s="143">
        <f t="shared" si="12"/>
        <v>0</v>
      </c>
      <c r="AO42" s="38"/>
      <c r="AP42" s="3"/>
      <c r="AQ42" s="84"/>
      <c r="AR42" s="143">
        <f>AP42-AQ42</f>
        <v>0</v>
      </c>
      <c r="AS42" s="38"/>
      <c r="AT42" s="3"/>
      <c r="AU42" s="84"/>
      <c r="AV42" s="143">
        <f>AT42-AU42</f>
        <v>0</v>
      </c>
      <c r="AX42" s="144">
        <f>AT42+AP42+AL42+AH42+AD42+Z42+V42+R42+N42+J42+F42+B42</f>
        <v>0</v>
      </c>
      <c r="AY42" s="144">
        <f>AU42+AQ42+AM42+AI42+AE42+AA42+W42+S42+O42+K42+G42+C42</f>
        <v>0</v>
      </c>
      <c r="AZ42" s="143">
        <f>AX42-AY42</f>
        <v>0</v>
      </c>
    </row>
    <row r="43" spans="1:52" ht="12.75" customHeight="1" thickBot="1" x14ac:dyDescent="0.25">
      <c r="A43" s="33" t="s">
        <v>8</v>
      </c>
      <c r="B43" s="165">
        <f>SUM(B27:B42)</f>
        <v>650</v>
      </c>
      <c r="C43" s="165">
        <f>SUM(C27:C42)</f>
        <v>600</v>
      </c>
      <c r="D43" s="165">
        <f>SUM(D27:D42)</f>
        <v>50</v>
      </c>
      <c r="F43" s="165">
        <f>SUM(F27:F42)</f>
        <v>555</v>
      </c>
      <c r="G43" s="165">
        <f>SUM(G27:G42)</f>
        <v>666</v>
      </c>
      <c r="H43" s="165">
        <f>SUM(H27:H42)</f>
        <v>-111</v>
      </c>
      <c r="J43" s="165">
        <f>SUM(J27:J42)</f>
        <v>0</v>
      </c>
      <c r="K43" s="165">
        <f>SUM(K27:K42)</f>
        <v>0</v>
      </c>
      <c r="L43" s="165">
        <f>SUM(L27:L42)</f>
        <v>0</v>
      </c>
      <c r="N43" s="165">
        <f>SUM(N27:N42)</f>
        <v>0</v>
      </c>
      <c r="O43" s="165">
        <f>SUM(O27:O42)</f>
        <v>0</v>
      </c>
      <c r="P43" s="165">
        <f>SUM(P27:P42)</f>
        <v>0</v>
      </c>
      <c r="R43" s="165">
        <f>SUM(R27:R42)</f>
        <v>0</v>
      </c>
      <c r="S43" s="165">
        <f>SUM(S27:S42)</f>
        <v>0</v>
      </c>
      <c r="T43" s="165">
        <f>SUM(T27:T42)</f>
        <v>0</v>
      </c>
      <c r="V43" s="165">
        <f>SUM(V27:V42)</f>
        <v>0</v>
      </c>
      <c r="W43" s="165">
        <f>SUM(W27:W42)</f>
        <v>0</v>
      </c>
      <c r="X43" s="165">
        <f>SUM(X27:X42)</f>
        <v>0</v>
      </c>
      <c r="Z43" s="165">
        <f>SUM(Z27:Z42)</f>
        <v>0</v>
      </c>
      <c r="AA43" s="165">
        <f>SUM(AA27:AA42)</f>
        <v>0</v>
      </c>
      <c r="AB43" s="165">
        <f>SUM(AB27:AB42)</f>
        <v>0</v>
      </c>
      <c r="AD43" s="165">
        <f>SUM(AD27:AD42)</f>
        <v>0</v>
      </c>
      <c r="AE43" s="165">
        <f>SUM(AE27:AE42)</f>
        <v>0</v>
      </c>
      <c r="AF43" s="165">
        <f>SUM(AF27:AF42)</f>
        <v>0</v>
      </c>
      <c r="AH43" s="165">
        <f>SUM(AH27:AH42)</f>
        <v>0</v>
      </c>
      <c r="AI43" s="165">
        <f>SUM(AI27:AI42)</f>
        <v>0</v>
      </c>
      <c r="AJ43" s="165">
        <f>SUM(AJ27:AJ42)</f>
        <v>0</v>
      </c>
      <c r="AL43" s="166">
        <f>SUM(AL27:AL42)</f>
        <v>0</v>
      </c>
      <c r="AM43" s="166">
        <f>SUM(AM27:AM42)</f>
        <v>0</v>
      </c>
      <c r="AN43" s="166">
        <f>SUM(AN27:AN42)</f>
        <v>0</v>
      </c>
      <c r="AO43" s="38"/>
      <c r="AP43" s="166">
        <f>SUM(AP27:AP42)</f>
        <v>0</v>
      </c>
      <c r="AQ43" s="166">
        <f>SUM(AQ27:AQ42)</f>
        <v>0</v>
      </c>
      <c r="AR43" s="166">
        <f>SUM(AR27:AR42)</f>
        <v>0</v>
      </c>
      <c r="AS43" s="38"/>
      <c r="AT43" s="166">
        <f>SUM(AT27:AT42)</f>
        <v>0</v>
      </c>
      <c r="AU43" s="166">
        <f>SUM(AU27:AU42)</f>
        <v>0</v>
      </c>
      <c r="AV43" s="166">
        <f>SUM(AV27:AV42)</f>
        <v>0</v>
      </c>
      <c r="AX43" s="166">
        <f>SUM(AX27:AX42)</f>
        <v>1205</v>
      </c>
      <c r="AY43" s="166">
        <f>SUM(AY27:AY42)</f>
        <v>1266</v>
      </c>
      <c r="AZ43" s="166">
        <f>SUM(AZ27:AZ42)</f>
        <v>-61</v>
      </c>
    </row>
    <row r="44" spans="1:52" ht="12.75" customHeight="1" thickBot="1" x14ac:dyDescent="0.25"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X44" s="38"/>
      <c r="AY44" s="38"/>
      <c r="AZ44" s="38"/>
    </row>
    <row r="45" spans="1:52" ht="12.75" customHeight="1" thickBot="1" x14ac:dyDescent="0.25">
      <c r="B45" s="155" t="str">
        <f>B8</f>
        <v>ENE</v>
      </c>
      <c r="C45" s="155"/>
      <c r="D45" s="155"/>
      <c r="F45" s="155" t="str">
        <f>F8</f>
        <v>FEB</v>
      </c>
      <c r="G45" s="155"/>
      <c r="H45" s="155"/>
      <c r="J45" s="155" t="str">
        <f>J8</f>
        <v>MAR</v>
      </c>
      <c r="K45" s="155"/>
      <c r="L45" s="155"/>
      <c r="N45" s="155" t="str">
        <f>N8</f>
        <v>ABR</v>
      </c>
      <c r="O45" s="155"/>
      <c r="P45" s="155"/>
      <c r="R45" s="155" t="str">
        <f>R8</f>
        <v>MAY</v>
      </c>
      <c r="S45" s="155"/>
      <c r="T45" s="155"/>
      <c r="V45" s="155" t="str">
        <f>V8</f>
        <v>JUN</v>
      </c>
      <c r="W45" s="155"/>
      <c r="X45" s="155"/>
      <c r="Z45" s="156" t="str">
        <f>Z8</f>
        <v>JUL</v>
      </c>
      <c r="AA45" s="156"/>
      <c r="AB45" s="156"/>
      <c r="AD45" s="156" t="str">
        <f>AD8</f>
        <v>AGO</v>
      </c>
      <c r="AE45" s="156"/>
      <c r="AF45" s="156"/>
      <c r="AH45" s="156" t="str">
        <f>AH8</f>
        <v>SEP</v>
      </c>
      <c r="AI45" s="156"/>
      <c r="AJ45" s="156"/>
      <c r="AL45" s="156" t="str">
        <f>AL8</f>
        <v>OCT</v>
      </c>
      <c r="AM45" s="156"/>
      <c r="AN45" s="156"/>
      <c r="AO45" s="38"/>
      <c r="AP45" s="156" t="str">
        <f>AP8</f>
        <v>NOV</v>
      </c>
      <c r="AQ45" s="156"/>
      <c r="AR45" s="156"/>
      <c r="AS45" s="38"/>
      <c r="AT45" s="156" t="str">
        <f>AT8</f>
        <v>DIC</v>
      </c>
      <c r="AU45" s="156"/>
      <c r="AV45" s="156"/>
      <c r="AX45" s="156" t="str">
        <f>AX8</f>
        <v>Totales</v>
      </c>
      <c r="AY45" s="156"/>
      <c r="AZ45" s="156"/>
    </row>
    <row r="46" spans="1:52" ht="15.75" thickBot="1" x14ac:dyDescent="0.3">
      <c r="A46" s="30" t="s">
        <v>54</v>
      </c>
      <c r="B46" s="31" t="s">
        <v>38</v>
      </c>
      <c r="C46" s="36" t="s">
        <v>39</v>
      </c>
      <c r="D46" s="31" t="s">
        <v>40</v>
      </c>
      <c r="F46" s="157" t="str">
        <f>$B$9</f>
        <v>Estimado</v>
      </c>
      <c r="G46" s="158" t="str">
        <f>$C$9</f>
        <v>Real</v>
      </c>
      <c r="H46" s="157" t="str">
        <f>$D$9</f>
        <v>Desviación</v>
      </c>
      <c r="J46" s="157" t="str">
        <f>$B$9</f>
        <v>Estimado</v>
      </c>
      <c r="K46" s="158" t="str">
        <f>$C$9</f>
        <v>Real</v>
      </c>
      <c r="L46" s="157" t="str">
        <f>$D$9</f>
        <v>Desviación</v>
      </c>
      <c r="N46" s="159" t="str">
        <f>$B$9</f>
        <v>Estimado</v>
      </c>
      <c r="O46" s="160" t="str">
        <f>$C$9</f>
        <v>Real</v>
      </c>
      <c r="P46" s="159" t="str">
        <f>$D$9</f>
        <v>Desviación</v>
      </c>
      <c r="R46" s="159" t="str">
        <f>$B$9</f>
        <v>Estimado</v>
      </c>
      <c r="S46" s="160" t="str">
        <f>$C$9</f>
        <v>Real</v>
      </c>
      <c r="T46" s="159" t="str">
        <f>$D$9</f>
        <v>Desviación</v>
      </c>
      <c r="V46" s="159" t="str">
        <f>$B$9</f>
        <v>Estimado</v>
      </c>
      <c r="W46" s="160" t="str">
        <f>$C$9</f>
        <v>Real</v>
      </c>
      <c r="X46" s="159" t="str">
        <f>$D$9</f>
        <v>Desviación</v>
      </c>
      <c r="Z46" s="161" t="str">
        <f>$B$9</f>
        <v>Estimado</v>
      </c>
      <c r="AA46" s="162" t="str">
        <f>$C$9</f>
        <v>Real</v>
      </c>
      <c r="AB46" s="161" t="str">
        <f>$D$9</f>
        <v>Desviación</v>
      </c>
      <c r="AD46" s="161" t="str">
        <f>$B$9</f>
        <v>Estimado</v>
      </c>
      <c r="AE46" s="162" t="str">
        <f>$C$9</f>
        <v>Real</v>
      </c>
      <c r="AF46" s="161" t="str">
        <f>$D$9</f>
        <v>Desviación</v>
      </c>
      <c r="AH46" s="161" t="str">
        <f>$B$9</f>
        <v>Estimado</v>
      </c>
      <c r="AI46" s="162" t="str">
        <f>$C$9</f>
        <v>Real</v>
      </c>
      <c r="AJ46" s="161" t="str">
        <f>$D$9</f>
        <v>Desviación</v>
      </c>
      <c r="AL46" s="163" t="str">
        <f>$B$9</f>
        <v>Estimado</v>
      </c>
      <c r="AM46" s="164" t="str">
        <f>$C$9</f>
        <v>Real</v>
      </c>
      <c r="AN46" s="163" t="str">
        <f>$D$9</f>
        <v>Desviación</v>
      </c>
      <c r="AO46" s="38"/>
      <c r="AP46" s="163" t="str">
        <f>$B$9</f>
        <v>Estimado</v>
      </c>
      <c r="AQ46" s="164" t="str">
        <f>$C$9</f>
        <v>Real</v>
      </c>
      <c r="AR46" s="163" t="str">
        <f>$D$9</f>
        <v>Desviación</v>
      </c>
      <c r="AS46" s="38"/>
      <c r="AT46" s="163" t="str">
        <f>$B$9</f>
        <v>Estimado</v>
      </c>
      <c r="AU46" s="164" t="str">
        <f>$C$9</f>
        <v>Real</v>
      </c>
      <c r="AV46" s="163" t="str">
        <f>$D$9</f>
        <v>Desviación</v>
      </c>
      <c r="AX46" s="163" t="str">
        <f>$B$9</f>
        <v>Estimado</v>
      </c>
      <c r="AY46" s="164" t="str">
        <f>$C$9</f>
        <v>Real</v>
      </c>
      <c r="AZ46" s="163" t="str">
        <f>$D$9</f>
        <v>Desviación</v>
      </c>
    </row>
    <row r="47" spans="1:52" x14ac:dyDescent="0.2">
      <c r="A47" s="19" t="s">
        <v>55</v>
      </c>
      <c r="B47" s="77"/>
      <c r="C47" s="78"/>
      <c r="D47" s="142">
        <f t="shared" ref="D47:D54" si="13">B47-C47</f>
        <v>0</v>
      </c>
      <c r="F47" s="77"/>
      <c r="G47" s="78"/>
      <c r="H47" s="142">
        <f t="shared" ref="H47:H54" si="14">F47-G47</f>
        <v>0</v>
      </c>
      <c r="J47" s="77"/>
      <c r="K47" s="78"/>
      <c r="L47" s="142">
        <f t="shared" ref="L47:L54" si="15">J47-K47</f>
        <v>0</v>
      </c>
      <c r="N47" s="77"/>
      <c r="O47" s="78"/>
      <c r="P47" s="142">
        <f t="shared" ref="P47:P54" si="16">N47-O47</f>
        <v>0</v>
      </c>
      <c r="R47" s="77"/>
      <c r="S47" s="78"/>
      <c r="T47" s="142">
        <f t="shared" ref="T47:T54" si="17">R47-S47</f>
        <v>0</v>
      </c>
      <c r="V47" s="77"/>
      <c r="W47" s="78"/>
      <c r="X47" s="142">
        <f t="shared" ref="X47:X54" si="18">V47-W47</f>
        <v>0</v>
      </c>
      <c r="Z47" s="77"/>
      <c r="AA47" s="78"/>
      <c r="AB47" s="143">
        <f t="shared" ref="AB47:AB54" si="19">Z47-AA47</f>
        <v>0</v>
      </c>
      <c r="AD47" s="77"/>
      <c r="AE47" s="78"/>
      <c r="AF47" s="143">
        <f t="shared" ref="AF47:AF54" si="20">AD47-AE47</f>
        <v>0</v>
      </c>
      <c r="AH47" s="77"/>
      <c r="AI47" s="78"/>
      <c r="AJ47" s="143">
        <f t="shared" ref="AJ47:AJ54" si="21">AH47-AI47</f>
        <v>0</v>
      </c>
      <c r="AL47" s="81"/>
      <c r="AM47" s="82"/>
      <c r="AN47" s="143">
        <f t="shared" ref="AN47:AN54" si="22">AL47-AM47</f>
        <v>0</v>
      </c>
      <c r="AO47" s="38"/>
      <c r="AP47" s="81"/>
      <c r="AQ47" s="82"/>
      <c r="AR47" s="143">
        <f t="shared" ref="AR47:AR54" si="23">AP47-AQ47</f>
        <v>0</v>
      </c>
      <c r="AS47" s="38"/>
      <c r="AT47" s="81"/>
      <c r="AU47" s="82"/>
      <c r="AV47" s="143">
        <f t="shared" ref="AV47:AV54" si="24">AT47-AU47</f>
        <v>0</v>
      </c>
      <c r="AX47" s="144">
        <f>AT47+AP47+AL47+AH47+AD47+Z47+V47+R47+N47+J47+F47+B47</f>
        <v>0</v>
      </c>
      <c r="AY47" s="144">
        <f>AU47+AQ47+AM47+AI47+AE47+AA47+W47+S47+O47+K47+G47+C47</f>
        <v>0</v>
      </c>
      <c r="AZ47" s="143">
        <f t="shared" ref="AZ47:AZ54" si="25">AX47-AY47</f>
        <v>0</v>
      </c>
    </row>
    <row r="48" spans="1:52" x14ac:dyDescent="0.2">
      <c r="A48" s="19" t="s">
        <v>56</v>
      </c>
      <c r="B48" s="34"/>
      <c r="C48" s="79"/>
      <c r="D48" s="142">
        <f t="shared" si="13"/>
        <v>0</v>
      </c>
      <c r="F48" s="34"/>
      <c r="G48" s="79"/>
      <c r="H48" s="142">
        <f t="shared" si="14"/>
        <v>0</v>
      </c>
      <c r="J48" s="34"/>
      <c r="K48" s="79"/>
      <c r="L48" s="142">
        <f t="shared" si="15"/>
        <v>0</v>
      </c>
      <c r="N48" s="34"/>
      <c r="O48" s="79"/>
      <c r="P48" s="142">
        <f t="shared" si="16"/>
        <v>0</v>
      </c>
      <c r="R48" s="34"/>
      <c r="S48" s="79"/>
      <c r="T48" s="142">
        <f t="shared" si="17"/>
        <v>0</v>
      </c>
      <c r="V48" s="34"/>
      <c r="W48" s="79"/>
      <c r="X48" s="142">
        <f t="shared" si="18"/>
        <v>0</v>
      </c>
      <c r="Z48" s="34"/>
      <c r="AA48" s="79"/>
      <c r="AB48" s="143">
        <f t="shared" si="19"/>
        <v>0</v>
      </c>
      <c r="AD48" s="34"/>
      <c r="AE48" s="79"/>
      <c r="AF48" s="143">
        <f t="shared" si="20"/>
        <v>0</v>
      </c>
      <c r="AH48" s="34"/>
      <c r="AI48" s="79"/>
      <c r="AJ48" s="143">
        <f t="shared" si="21"/>
        <v>0</v>
      </c>
      <c r="AL48" s="2"/>
      <c r="AM48" s="83"/>
      <c r="AN48" s="143">
        <f t="shared" si="22"/>
        <v>0</v>
      </c>
      <c r="AO48" s="38"/>
      <c r="AP48" s="2"/>
      <c r="AQ48" s="83"/>
      <c r="AR48" s="143">
        <f t="shared" si="23"/>
        <v>0</v>
      </c>
      <c r="AS48" s="38"/>
      <c r="AT48" s="2"/>
      <c r="AU48" s="83"/>
      <c r="AV48" s="143">
        <f t="shared" si="24"/>
        <v>0</v>
      </c>
      <c r="AX48" s="144">
        <f>AT48+AP48+AL48+AH48+AD48+Z48+V48+R48+N48+J48+F48+B48</f>
        <v>0</v>
      </c>
      <c r="AY48" s="144">
        <f>AU48+AQ48+AM48+AI48+AE48+AA48+W48+S48+O48+K48+G48+C48</f>
        <v>0</v>
      </c>
      <c r="AZ48" s="143">
        <f t="shared" si="25"/>
        <v>0</v>
      </c>
    </row>
    <row r="49" spans="1:52" x14ac:dyDescent="0.2">
      <c r="A49" s="19" t="s">
        <v>57</v>
      </c>
      <c r="B49" s="34"/>
      <c r="C49" s="79"/>
      <c r="D49" s="142">
        <f t="shared" si="13"/>
        <v>0</v>
      </c>
      <c r="F49" s="34"/>
      <c r="G49" s="79"/>
      <c r="H49" s="142">
        <f t="shared" si="14"/>
        <v>0</v>
      </c>
      <c r="J49" s="34"/>
      <c r="K49" s="79"/>
      <c r="L49" s="142">
        <f t="shared" si="15"/>
        <v>0</v>
      </c>
      <c r="N49" s="34"/>
      <c r="O49" s="79"/>
      <c r="P49" s="142">
        <f t="shared" si="16"/>
        <v>0</v>
      </c>
      <c r="R49" s="34"/>
      <c r="S49" s="79"/>
      <c r="T49" s="142">
        <f t="shared" si="17"/>
        <v>0</v>
      </c>
      <c r="V49" s="34"/>
      <c r="W49" s="79"/>
      <c r="X49" s="142">
        <f t="shared" si="18"/>
        <v>0</v>
      </c>
      <c r="Z49" s="34"/>
      <c r="AA49" s="79"/>
      <c r="AB49" s="143">
        <f t="shared" si="19"/>
        <v>0</v>
      </c>
      <c r="AD49" s="34"/>
      <c r="AE49" s="79"/>
      <c r="AF49" s="143">
        <f t="shared" si="20"/>
        <v>0</v>
      </c>
      <c r="AH49" s="34"/>
      <c r="AI49" s="79"/>
      <c r="AJ49" s="143">
        <f t="shared" si="21"/>
        <v>0</v>
      </c>
      <c r="AL49" s="2"/>
      <c r="AM49" s="83"/>
      <c r="AN49" s="143">
        <f t="shared" si="22"/>
        <v>0</v>
      </c>
      <c r="AO49" s="38"/>
      <c r="AP49" s="2"/>
      <c r="AQ49" s="83"/>
      <c r="AR49" s="143">
        <f t="shared" si="23"/>
        <v>0</v>
      </c>
      <c r="AS49" s="38"/>
      <c r="AT49" s="2"/>
      <c r="AU49" s="83"/>
      <c r="AV49" s="143">
        <f t="shared" si="24"/>
        <v>0</v>
      </c>
      <c r="AX49" s="144">
        <f>AT49+AP49+AL49+AH49+AD49+Z49+V49+R49+N49+J49+F49+B49</f>
        <v>0</v>
      </c>
      <c r="AY49" s="144">
        <f>AU49+AQ49+AM49+AI49+AE49+AA49+W49+S49+O49+K49+G49+C49</f>
        <v>0</v>
      </c>
      <c r="AZ49" s="143">
        <f t="shared" si="25"/>
        <v>0</v>
      </c>
    </row>
    <row r="50" spans="1:52" x14ac:dyDescent="0.2">
      <c r="A50" s="19" t="s">
        <v>58</v>
      </c>
      <c r="B50" s="34">
        <v>100</v>
      </c>
      <c r="C50" s="79">
        <v>120</v>
      </c>
      <c r="D50" s="142">
        <f t="shared" si="13"/>
        <v>-20</v>
      </c>
      <c r="F50" s="34"/>
      <c r="G50" s="79"/>
      <c r="H50" s="142">
        <f t="shared" si="14"/>
        <v>0</v>
      </c>
      <c r="J50" s="34"/>
      <c r="K50" s="79"/>
      <c r="L50" s="142">
        <f t="shared" si="15"/>
        <v>0</v>
      </c>
      <c r="N50" s="34"/>
      <c r="O50" s="79"/>
      <c r="P50" s="142">
        <f t="shared" si="16"/>
        <v>0</v>
      </c>
      <c r="R50" s="34"/>
      <c r="S50" s="79"/>
      <c r="T50" s="142">
        <f t="shared" si="17"/>
        <v>0</v>
      </c>
      <c r="V50" s="34"/>
      <c r="W50" s="79"/>
      <c r="X50" s="142">
        <f t="shared" si="18"/>
        <v>0</v>
      </c>
      <c r="Z50" s="34"/>
      <c r="AA50" s="79"/>
      <c r="AB50" s="143">
        <f t="shared" si="19"/>
        <v>0</v>
      </c>
      <c r="AD50" s="34"/>
      <c r="AE50" s="79"/>
      <c r="AF50" s="143">
        <f t="shared" si="20"/>
        <v>0</v>
      </c>
      <c r="AH50" s="34"/>
      <c r="AI50" s="79"/>
      <c r="AJ50" s="143">
        <f t="shared" si="21"/>
        <v>0</v>
      </c>
      <c r="AL50" s="2"/>
      <c r="AM50" s="83"/>
      <c r="AN50" s="143">
        <f t="shared" si="22"/>
        <v>0</v>
      </c>
      <c r="AO50" s="38"/>
      <c r="AP50" s="2"/>
      <c r="AQ50" s="83"/>
      <c r="AR50" s="143">
        <f t="shared" si="23"/>
        <v>0</v>
      </c>
      <c r="AS50" s="38"/>
      <c r="AT50" s="2"/>
      <c r="AU50" s="83"/>
      <c r="AV50" s="143">
        <f t="shared" si="24"/>
        <v>0</v>
      </c>
      <c r="AX50" s="144">
        <f>AT50+AP50+AL50+AH50+AD50+Z50+V50+R50+N50+J50+F50+B50</f>
        <v>100</v>
      </c>
      <c r="AY50" s="144">
        <f>AU50+AQ50+AM50+AI50+AE50+AA50+W50+S50+O50+K50+G50+C50</f>
        <v>120</v>
      </c>
      <c r="AZ50" s="143">
        <f t="shared" si="25"/>
        <v>-20</v>
      </c>
    </row>
    <row r="51" spans="1:52" x14ac:dyDescent="0.2">
      <c r="A51" s="19" t="s">
        <v>59</v>
      </c>
      <c r="B51" s="34"/>
      <c r="C51" s="79"/>
      <c r="D51" s="142">
        <f t="shared" si="13"/>
        <v>0</v>
      </c>
      <c r="F51" s="34"/>
      <c r="G51" s="79"/>
      <c r="H51" s="142">
        <f t="shared" si="14"/>
        <v>0</v>
      </c>
      <c r="J51" s="34"/>
      <c r="K51" s="79"/>
      <c r="L51" s="142">
        <f t="shared" si="15"/>
        <v>0</v>
      </c>
      <c r="N51" s="34"/>
      <c r="O51" s="79"/>
      <c r="P51" s="142">
        <f t="shared" si="16"/>
        <v>0</v>
      </c>
      <c r="R51" s="34"/>
      <c r="S51" s="79"/>
      <c r="T51" s="142">
        <f t="shared" si="17"/>
        <v>0</v>
      </c>
      <c r="V51" s="34"/>
      <c r="W51" s="79"/>
      <c r="X51" s="142">
        <f t="shared" si="18"/>
        <v>0</v>
      </c>
      <c r="Z51" s="34"/>
      <c r="AA51" s="79"/>
      <c r="AB51" s="143">
        <f t="shared" si="19"/>
        <v>0</v>
      </c>
      <c r="AD51" s="34"/>
      <c r="AE51" s="79"/>
      <c r="AF51" s="143">
        <f t="shared" si="20"/>
        <v>0</v>
      </c>
      <c r="AH51" s="34"/>
      <c r="AI51" s="79"/>
      <c r="AJ51" s="143">
        <f t="shared" si="21"/>
        <v>0</v>
      </c>
      <c r="AL51" s="2"/>
      <c r="AM51" s="83"/>
      <c r="AN51" s="143">
        <f t="shared" si="22"/>
        <v>0</v>
      </c>
      <c r="AO51" s="38"/>
      <c r="AP51" s="2"/>
      <c r="AQ51" s="83"/>
      <c r="AR51" s="143">
        <f t="shared" si="23"/>
        <v>0</v>
      </c>
      <c r="AS51" s="38"/>
      <c r="AT51" s="2"/>
      <c r="AU51" s="83"/>
      <c r="AV51" s="143">
        <f t="shared" si="24"/>
        <v>0</v>
      </c>
      <c r="AX51" s="144">
        <f>AT51+AP51+AL51+AH51+AD51+Z51+V51+R51+N51+J51+F51+B51</f>
        <v>0</v>
      </c>
      <c r="AY51" s="144">
        <f>AU51+AQ51+AM51+AI51+AE51+AA51+W51+S51+O51+K51+G51+C51</f>
        <v>0</v>
      </c>
      <c r="AZ51" s="143">
        <f t="shared" si="25"/>
        <v>0</v>
      </c>
    </row>
    <row r="52" spans="1:52" x14ac:dyDescent="0.2">
      <c r="A52" s="19" t="s">
        <v>60</v>
      </c>
      <c r="B52" s="34"/>
      <c r="C52" s="79"/>
      <c r="D52" s="142">
        <f t="shared" si="13"/>
        <v>0</v>
      </c>
      <c r="F52" s="34"/>
      <c r="G52" s="79"/>
      <c r="H52" s="142">
        <f t="shared" si="14"/>
        <v>0</v>
      </c>
      <c r="J52" s="34"/>
      <c r="K52" s="79"/>
      <c r="L52" s="142">
        <f t="shared" si="15"/>
        <v>0</v>
      </c>
      <c r="N52" s="34"/>
      <c r="O52" s="79"/>
      <c r="P52" s="142">
        <f t="shared" si="16"/>
        <v>0</v>
      </c>
      <c r="R52" s="34"/>
      <c r="S52" s="79"/>
      <c r="T52" s="142">
        <f t="shared" si="17"/>
        <v>0</v>
      </c>
      <c r="V52" s="34"/>
      <c r="W52" s="79"/>
      <c r="X52" s="142">
        <f t="shared" si="18"/>
        <v>0</v>
      </c>
      <c r="Z52" s="34"/>
      <c r="AA52" s="79"/>
      <c r="AB52" s="143">
        <f t="shared" si="19"/>
        <v>0</v>
      </c>
      <c r="AD52" s="34"/>
      <c r="AE52" s="79"/>
      <c r="AF52" s="143">
        <f t="shared" si="20"/>
        <v>0</v>
      </c>
      <c r="AH52" s="34"/>
      <c r="AI52" s="79"/>
      <c r="AJ52" s="143">
        <f t="shared" si="21"/>
        <v>0</v>
      </c>
      <c r="AL52" s="2"/>
      <c r="AM52" s="83"/>
      <c r="AN52" s="143">
        <f t="shared" si="22"/>
        <v>0</v>
      </c>
      <c r="AO52" s="38"/>
      <c r="AP52" s="2"/>
      <c r="AQ52" s="83"/>
      <c r="AR52" s="143">
        <f t="shared" si="23"/>
        <v>0</v>
      </c>
      <c r="AS52" s="38"/>
      <c r="AT52" s="2"/>
      <c r="AU52" s="83"/>
      <c r="AV52" s="143">
        <f t="shared" si="24"/>
        <v>0</v>
      </c>
      <c r="AX52" s="144">
        <f>AT52+AP52+AL52+AH52+AD52+Z52+V52+R52+N52+J52+F52+B52</f>
        <v>0</v>
      </c>
      <c r="AY52" s="144">
        <f>AU52+AQ52+AM52+AI52+AE52+AA52+W52+S52+O52+K52+G52+C52</f>
        <v>0</v>
      </c>
      <c r="AZ52" s="143">
        <f t="shared" si="25"/>
        <v>0</v>
      </c>
    </row>
    <row r="53" spans="1:52" x14ac:dyDescent="0.2">
      <c r="A53" s="19" t="s">
        <v>61</v>
      </c>
      <c r="B53" s="34"/>
      <c r="C53" s="79"/>
      <c r="D53" s="142">
        <f t="shared" si="13"/>
        <v>0</v>
      </c>
      <c r="F53" s="34"/>
      <c r="G53" s="79"/>
      <c r="H53" s="142">
        <f t="shared" si="14"/>
        <v>0</v>
      </c>
      <c r="J53" s="34"/>
      <c r="K53" s="79"/>
      <c r="L53" s="142">
        <f t="shared" si="15"/>
        <v>0</v>
      </c>
      <c r="N53" s="34"/>
      <c r="O53" s="79"/>
      <c r="P53" s="142">
        <f t="shared" si="16"/>
        <v>0</v>
      </c>
      <c r="R53" s="34"/>
      <c r="S53" s="79"/>
      <c r="T53" s="142">
        <f t="shared" si="17"/>
        <v>0</v>
      </c>
      <c r="V53" s="34"/>
      <c r="W53" s="79"/>
      <c r="X53" s="142">
        <f t="shared" si="18"/>
        <v>0</v>
      </c>
      <c r="Z53" s="34"/>
      <c r="AA53" s="79"/>
      <c r="AB53" s="143">
        <f t="shared" si="19"/>
        <v>0</v>
      </c>
      <c r="AD53" s="34"/>
      <c r="AE53" s="79"/>
      <c r="AF53" s="143">
        <f t="shared" si="20"/>
        <v>0</v>
      </c>
      <c r="AH53" s="34"/>
      <c r="AI53" s="79"/>
      <c r="AJ53" s="143">
        <f t="shared" si="21"/>
        <v>0</v>
      </c>
      <c r="AL53" s="2"/>
      <c r="AM53" s="83"/>
      <c r="AN53" s="143">
        <f t="shared" si="22"/>
        <v>0</v>
      </c>
      <c r="AO53" s="38"/>
      <c r="AP53" s="2"/>
      <c r="AQ53" s="83"/>
      <c r="AR53" s="143">
        <f t="shared" si="23"/>
        <v>0</v>
      </c>
      <c r="AS53" s="38"/>
      <c r="AT53" s="2"/>
      <c r="AU53" s="83"/>
      <c r="AV53" s="143">
        <f t="shared" si="24"/>
        <v>0</v>
      </c>
      <c r="AX53" s="144">
        <f>AT53+AP53+AL53+AH53+AD53+Z53+V53+R53+N53+J53+F53+B53</f>
        <v>0</v>
      </c>
      <c r="AY53" s="144">
        <f>AU53+AQ53+AM53+AI53+AE53+AA53+W53+S53+O53+K53+G53+C53</f>
        <v>0</v>
      </c>
      <c r="AZ53" s="143">
        <f t="shared" si="25"/>
        <v>0</v>
      </c>
    </row>
    <row r="54" spans="1:52" x14ac:dyDescent="0.2">
      <c r="A54" s="19" t="s">
        <v>62</v>
      </c>
      <c r="B54" s="34"/>
      <c r="C54" s="79"/>
      <c r="D54" s="142">
        <f t="shared" si="13"/>
        <v>0</v>
      </c>
      <c r="F54" s="34"/>
      <c r="G54" s="79"/>
      <c r="H54" s="142">
        <f t="shared" si="14"/>
        <v>0</v>
      </c>
      <c r="J54" s="34"/>
      <c r="K54" s="79"/>
      <c r="L54" s="142">
        <f t="shared" si="15"/>
        <v>0</v>
      </c>
      <c r="N54" s="34"/>
      <c r="O54" s="79"/>
      <c r="P54" s="142">
        <f t="shared" si="16"/>
        <v>0</v>
      </c>
      <c r="R54" s="34"/>
      <c r="S54" s="79"/>
      <c r="T54" s="142">
        <f t="shared" si="17"/>
        <v>0</v>
      </c>
      <c r="V54" s="34"/>
      <c r="W54" s="79"/>
      <c r="X54" s="142">
        <f t="shared" si="18"/>
        <v>0</v>
      </c>
      <c r="Z54" s="34"/>
      <c r="AA54" s="79"/>
      <c r="AB54" s="143">
        <f t="shared" si="19"/>
        <v>0</v>
      </c>
      <c r="AD54" s="34"/>
      <c r="AE54" s="79"/>
      <c r="AF54" s="143">
        <f t="shared" si="20"/>
        <v>0</v>
      </c>
      <c r="AH54" s="34"/>
      <c r="AI54" s="79"/>
      <c r="AJ54" s="143">
        <f t="shared" si="21"/>
        <v>0</v>
      </c>
      <c r="AL54" s="2"/>
      <c r="AM54" s="83"/>
      <c r="AN54" s="143">
        <f t="shared" si="22"/>
        <v>0</v>
      </c>
      <c r="AO54" s="38"/>
      <c r="AP54" s="2"/>
      <c r="AQ54" s="83"/>
      <c r="AR54" s="143">
        <f t="shared" si="23"/>
        <v>0</v>
      </c>
      <c r="AS54" s="38"/>
      <c r="AT54" s="2"/>
      <c r="AU54" s="83"/>
      <c r="AV54" s="143">
        <f t="shared" si="24"/>
        <v>0</v>
      </c>
      <c r="AX54" s="144">
        <f>AT54+AP54+AL54+AH54+AD54+Z54+V54+R54+N54+J54+F54+B54</f>
        <v>0</v>
      </c>
      <c r="AY54" s="144">
        <f>AU54+AQ54+AM54+AI54+AE54+AA54+W54+S54+O54+K54+G54+C54</f>
        <v>0</v>
      </c>
      <c r="AZ54" s="143">
        <f t="shared" si="25"/>
        <v>0</v>
      </c>
    </row>
    <row r="55" spans="1:52" x14ac:dyDescent="0.2">
      <c r="A55" s="19" t="s">
        <v>32</v>
      </c>
      <c r="B55" s="34"/>
      <c r="C55" s="79"/>
      <c r="D55" s="142">
        <f>B55-C55</f>
        <v>0</v>
      </c>
      <c r="F55" s="34"/>
      <c r="G55" s="79"/>
      <c r="H55" s="142">
        <f>F55-G55</f>
        <v>0</v>
      </c>
      <c r="J55" s="34"/>
      <c r="K55" s="79"/>
      <c r="L55" s="142">
        <f>J55-K55</f>
        <v>0</v>
      </c>
      <c r="N55" s="34"/>
      <c r="O55" s="79"/>
      <c r="P55" s="142">
        <f>N55-O55</f>
        <v>0</v>
      </c>
      <c r="R55" s="34"/>
      <c r="S55" s="79"/>
      <c r="T55" s="142">
        <f>R55-S55</f>
        <v>0</v>
      </c>
      <c r="V55" s="34"/>
      <c r="W55" s="79"/>
      <c r="X55" s="142">
        <f>V55-W55</f>
        <v>0</v>
      </c>
      <c r="Z55" s="34"/>
      <c r="AA55" s="79"/>
      <c r="AB55" s="143">
        <f>Z55-AA55</f>
        <v>0</v>
      </c>
      <c r="AD55" s="34"/>
      <c r="AE55" s="79"/>
      <c r="AF55" s="143">
        <f>AD55-AE55</f>
        <v>0</v>
      </c>
      <c r="AH55" s="34"/>
      <c r="AI55" s="79"/>
      <c r="AJ55" s="143">
        <f>AH55-AI55</f>
        <v>0</v>
      </c>
      <c r="AL55" s="2"/>
      <c r="AM55" s="83"/>
      <c r="AN55" s="143">
        <f>AL55-AM55</f>
        <v>0</v>
      </c>
      <c r="AO55" s="38"/>
      <c r="AP55" s="2"/>
      <c r="AQ55" s="83"/>
      <c r="AR55" s="143">
        <f>AP55-AQ55</f>
        <v>0</v>
      </c>
      <c r="AS55" s="38"/>
      <c r="AT55" s="2"/>
      <c r="AU55" s="83"/>
      <c r="AV55" s="143">
        <f>AT55-AU55</f>
        <v>0</v>
      </c>
      <c r="AX55" s="144">
        <f>AT55+AP55+AL55+AH55+AD55+Z55+V55+R55+N55+J55+F55+B55</f>
        <v>0</v>
      </c>
      <c r="AY55" s="144">
        <f>AU55+AQ55+AM55+AI55+AE55+AA55+W55+S55+O55+K55+G55+C55</f>
        <v>0</v>
      </c>
      <c r="AZ55" s="143">
        <f>AX55-AY55</f>
        <v>0</v>
      </c>
    </row>
    <row r="56" spans="1:52" ht="13.5" thickBot="1" x14ac:dyDescent="0.25">
      <c r="A56" s="19" t="s">
        <v>32</v>
      </c>
      <c r="B56" s="35"/>
      <c r="C56" s="80"/>
      <c r="D56" s="142">
        <f>B56-C56</f>
        <v>0</v>
      </c>
      <c r="F56" s="35"/>
      <c r="G56" s="80"/>
      <c r="H56" s="142">
        <f>F56-G56</f>
        <v>0</v>
      </c>
      <c r="J56" s="35"/>
      <c r="K56" s="80"/>
      <c r="L56" s="142">
        <f>J56-K56</f>
        <v>0</v>
      </c>
      <c r="N56" s="35"/>
      <c r="O56" s="80"/>
      <c r="P56" s="142">
        <f>N56-O56</f>
        <v>0</v>
      </c>
      <c r="R56" s="35"/>
      <c r="S56" s="80"/>
      <c r="T56" s="142">
        <f>R56-S56</f>
        <v>0</v>
      </c>
      <c r="V56" s="35"/>
      <c r="W56" s="80"/>
      <c r="X56" s="142">
        <f>V56-W56</f>
        <v>0</v>
      </c>
      <c r="Z56" s="35"/>
      <c r="AA56" s="80"/>
      <c r="AB56" s="143">
        <f>Z56-AA56</f>
        <v>0</v>
      </c>
      <c r="AD56" s="35"/>
      <c r="AE56" s="80"/>
      <c r="AF56" s="143">
        <f>AD56-AE56</f>
        <v>0</v>
      </c>
      <c r="AH56" s="35"/>
      <c r="AI56" s="80"/>
      <c r="AJ56" s="143">
        <f>AH56-AI56</f>
        <v>0</v>
      </c>
      <c r="AL56" s="3"/>
      <c r="AM56" s="84"/>
      <c r="AN56" s="143">
        <f>AL56-AM56</f>
        <v>0</v>
      </c>
      <c r="AO56" s="38"/>
      <c r="AP56" s="3"/>
      <c r="AQ56" s="84"/>
      <c r="AR56" s="143">
        <f>AP56-AQ56</f>
        <v>0</v>
      </c>
      <c r="AS56" s="38"/>
      <c r="AT56" s="3"/>
      <c r="AU56" s="84"/>
      <c r="AV56" s="143">
        <f>AT56-AU56</f>
        <v>0</v>
      </c>
      <c r="AX56" s="144">
        <f>AT56+AP56+AL56+AH56+AD56+Z56+V56+R56+N56+J56+F56+B56</f>
        <v>0</v>
      </c>
      <c r="AY56" s="144">
        <f>AU56+AQ56+AM56+AI56+AE56+AA56+W56+S56+O56+K56+G56+C56</f>
        <v>0</v>
      </c>
      <c r="AZ56" s="143">
        <f>AX56-AY56</f>
        <v>0</v>
      </c>
    </row>
    <row r="57" spans="1:52" ht="13.5" thickBot="1" x14ac:dyDescent="0.25">
      <c r="A57" s="32" t="s">
        <v>8</v>
      </c>
      <c r="B57" s="165">
        <f>SUM(B47:B56)</f>
        <v>100</v>
      </c>
      <c r="C57" s="165">
        <f>SUM(C47:C56)</f>
        <v>120</v>
      </c>
      <c r="D57" s="165">
        <f>SUM(D47:D56)</f>
        <v>-20</v>
      </c>
      <c r="F57" s="165">
        <f>SUM(F47:F56)</f>
        <v>0</v>
      </c>
      <c r="G57" s="165">
        <f>SUM(G47:G56)</f>
        <v>0</v>
      </c>
      <c r="H57" s="165">
        <f>SUM(H47:H56)</f>
        <v>0</v>
      </c>
      <c r="J57" s="165">
        <f>SUM(J47:J56)</f>
        <v>0</v>
      </c>
      <c r="K57" s="165">
        <f>SUM(K47:K56)</f>
        <v>0</v>
      </c>
      <c r="L57" s="165">
        <f>SUM(L47:L56)</f>
        <v>0</v>
      </c>
      <c r="N57" s="165">
        <f>SUM(N47:N56)</f>
        <v>0</v>
      </c>
      <c r="O57" s="165">
        <f>SUM(O47:O56)</f>
        <v>0</v>
      </c>
      <c r="P57" s="165">
        <f>SUM(P47:P56)</f>
        <v>0</v>
      </c>
      <c r="R57" s="165">
        <f>SUM(R47:R56)</f>
        <v>0</v>
      </c>
      <c r="S57" s="165">
        <f>SUM(S47:S56)</f>
        <v>0</v>
      </c>
      <c r="T57" s="165">
        <f>SUM(T47:T56)</f>
        <v>0</v>
      </c>
      <c r="V57" s="165">
        <f>SUM(V47:V56)</f>
        <v>0</v>
      </c>
      <c r="W57" s="165">
        <f>SUM(W47:W56)</f>
        <v>0</v>
      </c>
      <c r="X57" s="165">
        <f>SUM(X47:X56)</f>
        <v>0</v>
      </c>
      <c r="Z57" s="165">
        <f>SUM(Z47:Z56)</f>
        <v>0</v>
      </c>
      <c r="AA57" s="165">
        <f>SUM(AA47:AA56)</f>
        <v>0</v>
      </c>
      <c r="AB57" s="165">
        <f>SUM(AB47:AB56)</f>
        <v>0</v>
      </c>
      <c r="AD57" s="165">
        <f>SUM(AD47:AD56)</f>
        <v>0</v>
      </c>
      <c r="AE57" s="165">
        <f>SUM(AE47:AE56)</f>
        <v>0</v>
      </c>
      <c r="AF57" s="165">
        <f>SUM(AF47:AF56)</f>
        <v>0</v>
      </c>
      <c r="AH57" s="165">
        <f>SUM(AH47:AH56)</f>
        <v>0</v>
      </c>
      <c r="AI57" s="165">
        <f>SUM(AI47:AI56)</f>
        <v>0</v>
      </c>
      <c r="AJ57" s="165">
        <f>SUM(AJ47:AJ56)</f>
        <v>0</v>
      </c>
      <c r="AL57" s="166">
        <f>SUM(AL47:AL56)</f>
        <v>0</v>
      </c>
      <c r="AM57" s="166">
        <f>SUM(AM47:AM56)</f>
        <v>0</v>
      </c>
      <c r="AN57" s="166">
        <f>SUM(AN47:AN56)</f>
        <v>0</v>
      </c>
      <c r="AO57" s="38"/>
      <c r="AP57" s="166">
        <f>SUM(AP47:AP56)</f>
        <v>0</v>
      </c>
      <c r="AQ57" s="166">
        <f>SUM(AQ47:AQ56)</f>
        <v>0</v>
      </c>
      <c r="AR57" s="166">
        <f>SUM(AR47:AR56)</f>
        <v>0</v>
      </c>
      <c r="AS57" s="38"/>
      <c r="AT57" s="166">
        <f>SUM(AT47:AT56)</f>
        <v>0</v>
      </c>
      <c r="AU57" s="166">
        <f>SUM(AU47:AU56)</f>
        <v>0</v>
      </c>
      <c r="AV57" s="166">
        <f>SUM(AV47:AV56)</f>
        <v>0</v>
      </c>
      <c r="AX57" s="166">
        <f>SUM(AX47:AX56)</f>
        <v>100</v>
      </c>
      <c r="AY57" s="166">
        <f>SUM(AY47:AY56)</f>
        <v>120</v>
      </c>
      <c r="AZ57" s="166">
        <f>SUM(AZ47:AZ56)</f>
        <v>-20</v>
      </c>
    </row>
    <row r="58" spans="1:52" ht="13.5" thickBot="1" x14ac:dyDescent="0.25"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X58" s="38"/>
      <c r="AY58" s="38"/>
      <c r="AZ58" s="38"/>
    </row>
    <row r="59" spans="1:52" ht="12.75" customHeight="1" thickBot="1" x14ac:dyDescent="0.25">
      <c r="B59" s="155" t="str">
        <f>B8</f>
        <v>ENE</v>
      </c>
      <c r="C59" s="155"/>
      <c r="D59" s="155"/>
      <c r="F59" s="155" t="str">
        <f>F8</f>
        <v>FEB</v>
      </c>
      <c r="G59" s="155"/>
      <c r="H59" s="155"/>
      <c r="J59" s="155" t="str">
        <f>J8</f>
        <v>MAR</v>
      </c>
      <c r="K59" s="155"/>
      <c r="L59" s="155"/>
      <c r="N59" s="155" t="str">
        <f>N8</f>
        <v>ABR</v>
      </c>
      <c r="O59" s="155"/>
      <c r="P59" s="155"/>
      <c r="R59" s="155" t="str">
        <f>R8</f>
        <v>MAY</v>
      </c>
      <c r="S59" s="155"/>
      <c r="T59" s="155"/>
      <c r="V59" s="155" t="str">
        <f>V8</f>
        <v>JUN</v>
      </c>
      <c r="W59" s="155"/>
      <c r="X59" s="155"/>
      <c r="Z59" s="156" t="str">
        <f>Z8</f>
        <v>JUL</v>
      </c>
      <c r="AA59" s="156"/>
      <c r="AB59" s="156"/>
      <c r="AD59" s="156" t="str">
        <f>AD8</f>
        <v>AGO</v>
      </c>
      <c r="AE59" s="156"/>
      <c r="AF59" s="156"/>
      <c r="AH59" s="156" t="str">
        <f>AH8</f>
        <v>SEP</v>
      </c>
      <c r="AI59" s="156"/>
      <c r="AJ59" s="156"/>
      <c r="AL59" s="156" t="str">
        <f>AL8</f>
        <v>OCT</v>
      </c>
      <c r="AM59" s="156"/>
      <c r="AN59" s="156"/>
      <c r="AO59" s="38"/>
      <c r="AP59" s="156" t="str">
        <f>AP8</f>
        <v>NOV</v>
      </c>
      <c r="AQ59" s="156"/>
      <c r="AR59" s="156"/>
      <c r="AS59" s="38"/>
      <c r="AT59" s="156" t="str">
        <f>AT8</f>
        <v>DIC</v>
      </c>
      <c r="AU59" s="156"/>
      <c r="AV59" s="156"/>
      <c r="AX59" s="156" t="str">
        <f>AX8</f>
        <v>Totales</v>
      </c>
      <c r="AY59" s="156"/>
      <c r="AZ59" s="156"/>
    </row>
    <row r="60" spans="1:52" ht="15.75" thickBot="1" x14ac:dyDescent="0.3">
      <c r="A60" s="30" t="s">
        <v>63</v>
      </c>
      <c r="B60" s="31" t="s">
        <v>38</v>
      </c>
      <c r="C60" s="36" t="s">
        <v>39</v>
      </c>
      <c r="D60" s="31" t="s">
        <v>40</v>
      </c>
      <c r="F60" s="157" t="str">
        <f>$B$9</f>
        <v>Estimado</v>
      </c>
      <c r="G60" s="158" t="str">
        <f>$C$9</f>
        <v>Real</v>
      </c>
      <c r="H60" s="157" t="str">
        <f>$D$9</f>
        <v>Desviación</v>
      </c>
      <c r="J60" s="157" t="str">
        <f>$B$9</f>
        <v>Estimado</v>
      </c>
      <c r="K60" s="158" t="str">
        <f>$C$9</f>
        <v>Real</v>
      </c>
      <c r="L60" s="157" t="str">
        <f>$D$9</f>
        <v>Desviación</v>
      </c>
      <c r="N60" s="159" t="str">
        <f>$B$9</f>
        <v>Estimado</v>
      </c>
      <c r="O60" s="160" t="str">
        <f>$C$9</f>
        <v>Real</v>
      </c>
      <c r="P60" s="159" t="str">
        <f>$D$9</f>
        <v>Desviación</v>
      </c>
      <c r="R60" s="159" t="str">
        <f>$B$9</f>
        <v>Estimado</v>
      </c>
      <c r="S60" s="160" t="str">
        <f>$C$9</f>
        <v>Real</v>
      </c>
      <c r="T60" s="159" t="str">
        <f>$D$9</f>
        <v>Desviación</v>
      </c>
      <c r="V60" s="159" t="str">
        <f>$B$9</f>
        <v>Estimado</v>
      </c>
      <c r="W60" s="160" t="str">
        <f>$C$9</f>
        <v>Real</v>
      </c>
      <c r="X60" s="159" t="str">
        <f>$D$9</f>
        <v>Desviación</v>
      </c>
      <c r="Z60" s="161" t="str">
        <f>$B$9</f>
        <v>Estimado</v>
      </c>
      <c r="AA60" s="162" t="str">
        <f>$C$9</f>
        <v>Real</v>
      </c>
      <c r="AB60" s="161" t="str">
        <f>$D$9</f>
        <v>Desviación</v>
      </c>
      <c r="AD60" s="161" t="str">
        <f>$B$9</f>
        <v>Estimado</v>
      </c>
      <c r="AE60" s="162" t="str">
        <f>$C$9</f>
        <v>Real</v>
      </c>
      <c r="AF60" s="161" t="str">
        <f>$D$9</f>
        <v>Desviación</v>
      </c>
      <c r="AH60" s="161" t="str">
        <f>$B$9</f>
        <v>Estimado</v>
      </c>
      <c r="AI60" s="162" t="str">
        <f>$C$9</f>
        <v>Real</v>
      </c>
      <c r="AJ60" s="161" t="str">
        <f>$D$9</f>
        <v>Desviación</v>
      </c>
      <c r="AL60" s="163" t="str">
        <f>$B$9</f>
        <v>Estimado</v>
      </c>
      <c r="AM60" s="164" t="str">
        <f>$C$9</f>
        <v>Real</v>
      </c>
      <c r="AN60" s="163" t="str">
        <f>$D$9</f>
        <v>Desviación</v>
      </c>
      <c r="AO60" s="38"/>
      <c r="AP60" s="163" t="str">
        <f>$B$9</f>
        <v>Estimado</v>
      </c>
      <c r="AQ60" s="164" t="str">
        <f>$C$9</f>
        <v>Real</v>
      </c>
      <c r="AR60" s="163" t="str">
        <f>$D$9</f>
        <v>Desviación</v>
      </c>
      <c r="AS60" s="38"/>
      <c r="AT60" s="163" t="str">
        <f>$B$9</f>
        <v>Estimado</v>
      </c>
      <c r="AU60" s="164" t="str">
        <f>$C$9</f>
        <v>Real</v>
      </c>
      <c r="AV60" s="163" t="str">
        <f>$D$9</f>
        <v>Desviación</v>
      </c>
      <c r="AX60" s="163" t="str">
        <f>$B$9</f>
        <v>Estimado</v>
      </c>
      <c r="AY60" s="164" t="str">
        <f>$C$9</f>
        <v>Real</v>
      </c>
      <c r="AZ60" s="163" t="str">
        <f>$D$9</f>
        <v>Desviación</v>
      </c>
    </row>
    <row r="61" spans="1:52" x14ac:dyDescent="0.2">
      <c r="A61" s="19" t="s">
        <v>41</v>
      </c>
      <c r="B61" s="77"/>
      <c r="C61" s="78"/>
      <c r="D61" s="142">
        <f t="shared" ref="D61:D66" si="26">B61-C61</f>
        <v>0</v>
      </c>
      <c r="F61" s="77"/>
      <c r="G61" s="78"/>
      <c r="H61" s="142">
        <f t="shared" ref="H61:H66" si="27">F61-G61</f>
        <v>0</v>
      </c>
      <c r="J61" s="77"/>
      <c r="K61" s="78"/>
      <c r="L61" s="142">
        <f t="shared" ref="L61:L66" si="28">J61-K61</f>
        <v>0</v>
      </c>
      <c r="N61" s="77"/>
      <c r="O61" s="78"/>
      <c r="P61" s="142">
        <f t="shared" ref="P61:P66" si="29">N61-O61</f>
        <v>0</v>
      </c>
      <c r="R61" s="77"/>
      <c r="S61" s="78"/>
      <c r="T61" s="142">
        <f t="shared" ref="T61:T66" si="30">R61-S61</f>
        <v>0</v>
      </c>
      <c r="V61" s="77"/>
      <c r="W61" s="78"/>
      <c r="X61" s="142">
        <f t="shared" ref="X61:X66" si="31">V61-W61</f>
        <v>0</v>
      </c>
      <c r="Z61" s="77"/>
      <c r="AA61" s="78"/>
      <c r="AB61" s="143">
        <f t="shared" ref="AB61:AB66" si="32">Z61-AA61</f>
        <v>0</v>
      </c>
      <c r="AD61" s="77"/>
      <c r="AE61" s="78"/>
      <c r="AF61" s="143">
        <f t="shared" ref="AF61:AF66" si="33">AD61-AE61</f>
        <v>0</v>
      </c>
      <c r="AH61" s="77"/>
      <c r="AI61" s="78"/>
      <c r="AJ61" s="143">
        <f t="shared" ref="AJ61:AJ66" si="34">AH61-AI61</f>
        <v>0</v>
      </c>
      <c r="AL61" s="81"/>
      <c r="AM61" s="82"/>
      <c r="AN61" s="143">
        <f t="shared" ref="AN61:AN66" si="35">AL61-AM61</f>
        <v>0</v>
      </c>
      <c r="AO61" s="38"/>
      <c r="AP61" s="81"/>
      <c r="AQ61" s="82"/>
      <c r="AR61" s="143">
        <f t="shared" ref="AR61:AR66" si="36">AP61-AQ61</f>
        <v>0</v>
      </c>
      <c r="AS61" s="38"/>
      <c r="AT61" s="81"/>
      <c r="AU61" s="82"/>
      <c r="AV61" s="143">
        <f t="shared" ref="AV61:AV66" si="37">AT61-AU61</f>
        <v>0</v>
      </c>
      <c r="AX61" s="144">
        <f>AT61+AP61+AL61+AH61+AD61+Z61+V61+R61+N61+J61+F61+B61</f>
        <v>0</v>
      </c>
      <c r="AY61" s="144">
        <f>AU61+AQ61+AM61+AI61+AE61+AA61+W61+S61+O61+K61+G61+C61</f>
        <v>0</v>
      </c>
      <c r="AZ61" s="143">
        <f t="shared" ref="AZ61:AZ66" si="38">AX61-AY61</f>
        <v>0</v>
      </c>
    </row>
    <row r="62" spans="1:52" x14ac:dyDescent="0.2">
      <c r="A62" s="19" t="s">
        <v>64</v>
      </c>
      <c r="B62" s="34">
        <v>20</v>
      </c>
      <c r="C62" s="79">
        <v>20</v>
      </c>
      <c r="D62" s="142">
        <f t="shared" si="26"/>
        <v>0</v>
      </c>
      <c r="F62" s="34"/>
      <c r="G62" s="79"/>
      <c r="H62" s="142">
        <f t="shared" si="27"/>
        <v>0</v>
      </c>
      <c r="J62" s="34"/>
      <c r="K62" s="79"/>
      <c r="L62" s="142">
        <f t="shared" si="28"/>
        <v>0</v>
      </c>
      <c r="N62" s="34"/>
      <c r="O62" s="79"/>
      <c r="P62" s="142">
        <f t="shared" si="29"/>
        <v>0</v>
      </c>
      <c r="R62" s="34"/>
      <c r="S62" s="79"/>
      <c r="T62" s="142">
        <f t="shared" si="30"/>
        <v>0</v>
      </c>
      <c r="V62" s="34"/>
      <c r="W62" s="79"/>
      <c r="X62" s="142">
        <f t="shared" si="31"/>
        <v>0</v>
      </c>
      <c r="Z62" s="34"/>
      <c r="AA62" s="79"/>
      <c r="AB62" s="143">
        <f t="shared" si="32"/>
        <v>0</v>
      </c>
      <c r="AD62" s="34"/>
      <c r="AE62" s="79"/>
      <c r="AF62" s="143">
        <f t="shared" si="33"/>
        <v>0</v>
      </c>
      <c r="AH62" s="34"/>
      <c r="AI62" s="79"/>
      <c r="AJ62" s="143">
        <f t="shared" si="34"/>
        <v>0</v>
      </c>
      <c r="AL62" s="2"/>
      <c r="AM62" s="83"/>
      <c r="AN62" s="143">
        <f t="shared" si="35"/>
        <v>0</v>
      </c>
      <c r="AO62" s="38"/>
      <c r="AP62" s="2"/>
      <c r="AQ62" s="83"/>
      <c r="AR62" s="143">
        <f t="shared" si="36"/>
        <v>0</v>
      </c>
      <c r="AS62" s="38"/>
      <c r="AT62" s="2"/>
      <c r="AU62" s="83"/>
      <c r="AV62" s="143">
        <f t="shared" si="37"/>
        <v>0</v>
      </c>
      <c r="AX62" s="144">
        <f>AT62+AP62+AL62+AH62+AD62+Z62+V62+R62+N62+J62+F62+B62</f>
        <v>20</v>
      </c>
      <c r="AY62" s="144">
        <f>AU62+AQ62+AM62+AI62+AE62+AA62+W62+S62+O62+K62+G62+C62</f>
        <v>20</v>
      </c>
      <c r="AZ62" s="143">
        <f t="shared" si="38"/>
        <v>0</v>
      </c>
    </row>
    <row r="63" spans="1:52" x14ac:dyDescent="0.2">
      <c r="A63" s="19" t="s">
        <v>65</v>
      </c>
      <c r="B63" s="34"/>
      <c r="C63" s="79"/>
      <c r="D63" s="142">
        <f t="shared" si="26"/>
        <v>0</v>
      </c>
      <c r="F63" s="34"/>
      <c r="G63" s="79"/>
      <c r="H63" s="142">
        <f t="shared" si="27"/>
        <v>0</v>
      </c>
      <c r="J63" s="34"/>
      <c r="K63" s="79"/>
      <c r="L63" s="142">
        <f t="shared" si="28"/>
        <v>0</v>
      </c>
      <c r="N63" s="34"/>
      <c r="O63" s="79"/>
      <c r="P63" s="142">
        <f t="shared" si="29"/>
        <v>0</v>
      </c>
      <c r="R63" s="34"/>
      <c r="S63" s="79"/>
      <c r="T63" s="142">
        <f t="shared" si="30"/>
        <v>0</v>
      </c>
      <c r="V63" s="34"/>
      <c r="W63" s="79"/>
      <c r="X63" s="142">
        <f t="shared" si="31"/>
        <v>0</v>
      </c>
      <c r="Z63" s="34"/>
      <c r="AA63" s="79"/>
      <c r="AB63" s="143">
        <f t="shared" si="32"/>
        <v>0</v>
      </c>
      <c r="AD63" s="34"/>
      <c r="AE63" s="79"/>
      <c r="AF63" s="143">
        <f t="shared" si="33"/>
        <v>0</v>
      </c>
      <c r="AH63" s="34"/>
      <c r="AI63" s="79"/>
      <c r="AJ63" s="143">
        <f t="shared" si="34"/>
        <v>0</v>
      </c>
      <c r="AL63" s="2"/>
      <c r="AM63" s="83"/>
      <c r="AN63" s="143">
        <f t="shared" si="35"/>
        <v>0</v>
      </c>
      <c r="AO63" s="38"/>
      <c r="AP63" s="2"/>
      <c r="AQ63" s="83"/>
      <c r="AR63" s="143">
        <f t="shared" si="36"/>
        <v>0</v>
      </c>
      <c r="AS63" s="38"/>
      <c r="AT63" s="2"/>
      <c r="AU63" s="83"/>
      <c r="AV63" s="143">
        <f t="shared" si="37"/>
        <v>0</v>
      </c>
      <c r="AX63" s="144">
        <f>AT63+AP63+AL63+AH63+AD63+Z63+V63+R63+N63+J63+F63+B63</f>
        <v>0</v>
      </c>
      <c r="AY63" s="144">
        <f>AU63+AQ63+AM63+AI63+AE63+AA63+W63+S63+O63+K63+G63+C63</f>
        <v>0</v>
      </c>
      <c r="AZ63" s="143">
        <f t="shared" si="38"/>
        <v>0</v>
      </c>
    </row>
    <row r="64" spans="1:52" x14ac:dyDescent="0.2">
      <c r="A64" s="19" t="s">
        <v>32</v>
      </c>
      <c r="B64" s="34"/>
      <c r="C64" s="79"/>
      <c r="D64" s="142">
        <f t="shared" si="26"/>
        <v>0</v>
      </c>
      <c r="F64" s="34"/>
      <c r="G64" s="79"/>
      <c r="H64" s="142">
        <f t="shared" si="27"/>
        <v>0</v>
      </c>
      <c r="J64" s="34"/>
      <c r="K64" s="79"/>
      <c r="L64" s="142">
        <f t="shared" si="28"/>
        <v>0</v>
      </c>
      <c r="N64" s="34"/>
      <c r="O64" s="79"/>
      <c r="P64" s="142">
        <f t="shared" si="29"/>
        <v>0</v>
      </c>
      <c r="R64" s="34"/>
      <c r="S64" s="79"/>
      <c r="T64" s="142">
        <f t="shared" si="30"/>
        <v>0</v>
      </c>
      <c r="V64" s="34"/>
      <c r="W64" s="79"/>
      <c r="X64" s="142">
        <f t="shared" si="31"/>
        <v>0</v>
      </c>
      <c r="Z64" s="34"/>
      <c r="AA64" s="79"/>
      <c r="AB64" s="143">
        <f t="shared" si="32"/>
        <v>0</v>
      </c>
      <c r="AD64" s="34"/>
      <c r="AE64" s="79"/>
      <c r="AF64" s="143">
        <f t="shared" si="33"/>
        <v>0</v>
      </c>
      <c r="AH64" s="34"/>
      <c r="AI64" s="79"/>
      <c r="AJ64" s="143">
        <f t="shared" si="34"/>
        <v>0</v>
      </c>
      <c r="AL64" s="2"/>
      <c r="AM64" s="83"/>
      <c r="AN64" s="143">
        <f t="shared" si="35"/>
        <v>0</v>
      </c>
      <c r="AO64" s="38"/>
      <c r="AP64" s="2"/>
      <c r="AQ64" s="83"/>
      <c r="AR64" s="143">
        <f t="shared" si="36"/>
        <v>0</v>
      </c>
      <c r="AS64" s="38"/>
      <c r="AT64" s="2"/>
      <c r="AU64" s="83"/>
      <c r="AV64" s="143">
        <f t="shared" si="37"/>
        <v>0</v>
      </c>
      <c r="AX64" s="144">
        <f>AT64+AP64+AL64+AH64+AD64+Z64+V64+R64+N64+J64+F64+B64</f>
        <v>0</v>
      </c>
      <c r="AY64" s="144">
        <f>AU64+AQ64+AM64+AI64+AE64+AA64+W64+S64+O64+K64+G64+C64</f>
        <v>0</v>
      </c>
      <c r="AZ64" s="143">
        <f t="shared" si="38"/>
        <v>0</v>
      </c>
    </row>
    <row r="65" spans="1:52" x14ac:dyDescent="0.2">
      <c r="A65" s="19" t="s">
        <v>32</v>
      </c>
      <c r="B65" s="34"/>
      <c r="C65" s="79"/>
      <c r="D65" s="142">
        <f t="shared" si="26"/>
        <v>0</v>
      </c>
      <c r="F65" s="34"/>
      <c r="G65" s="79"/>
      <c r="H65" s="142">
        <f t="shared" si="27"/>
        <v>0</v>
      </c>
      <c r="J65" s="34"/>
      <c r="K65" s="79"/>
      <c r="L65" s="142">
        <f t="shared" si="28"/>
        <v>0</v>
      </c>
      <c r="N65" s="34"/>
      <c r="O65" s="79"/>
      <c r="P65" s="142">
        <f t="shared" si="29"/>
        <v>0</v>
      </c>
      <c r="R65" s="34"/>
      <c r="S65" s="79"/>
      <c r="T65" s="142">
        <f t="shared" si="30"/>
        <v>0</v>
      </c>
      <c r="V65" s="34"/>
      <c r="W65" s="79"/>
      <c r="X65" s="142">
        <f t="shared" si="31"/>
        <v>0</v>
      </c>
      <c r="Z65" s="34"/>
      <c r="AA65" s="79"/>
      <c r="AB65" s="143">
        <f t="shared" si="32"/>
        <v>0</v>
      </c>
      <c r="AD65" s="34"/>
      <c r="AE65" s="79"/>
      <c r="AF65" s="143">
        <f t="shared" si="33"/>
        <v>0</v>
      </c>
      <c r="AH65" s="34"/>
      <c r="AI65" s="79"/>
      <c r="AJ65" s="143">
        <f t="shared" si="34"/>
        <v>0</v>
      </c>
      <c r="AL65" s="2"/>
      <c r="AM65" s="83"/>
      <c r="AN65" s="143">
        <f t="shared" si="35"/>
        <v>0</v>
      </c>
      <c r="AO65" s="38"/>
      <c r="AP65" s="2"/>
      <c r="AQ65" s="83"/>
      <c r="AR65" s="143">
        <f t="shared" si="36"/>
        <v>0</v>
      </c>
      <c r="AS65" s="38"/>
      <c r="AT65" s="2"/>
      <c r="AU65" s="83"/>
      <c r="AV65" s="143">
        <f t="shared" si="37"/>
        <v>0</v>
      </c>
      <c r="AX65" s="144">
        <f>AT65+AP65+AL65+AH65+AD65+Z65+V65+R65+N65+J65+F65+B65</f>
        <v>0</v>
      </c>
      <c r="AY65" s="144">
        <f>AU65+AQ65+AM65+AI65+AE65+AA65+W65+S65+O65+K65+G65+C65</f>
        <v>0</v>
      </c>
      <c r="AZ65" s="143">
        <f t="shared" si="38"/>
        <v>0</v>
      </c>
    </row>
    <row r="66" spans="1:52" ht="13.5" thickBot="1" x14ac:dyDescent="0.25">
      <c r="A66" s="19" t="s">
        <v>32</v>
      </c>
      <c r="B66" s="35"/>
      <c r="C66" s="80"/>
      <c r="D66" s="142">
        <f t="shared" si="26"/>
        <v>0</v>
      </c>
      <c r="F66" s="35"/>
      <c r="G66" s="80"/>
      <c r="H66" s="142">
        <f t="shared" si="27"/>
        <v>0</v>
      </c>
      <c r="J66" s="35"/>
      <c r="K66" s="80"/>
      <c r="L66" s="142">
        <f t="shared" si="28"/>
        <v>0</v>
      </c>
      <c r="N66" s="35"/>
      <c r="O66" s="80"/>
      <c r="P66" s="142">
        <f t="shared" si="29"/>
        <v>0</v>
      </c>
      <c r="R66" s="35"/>
      <c r="S66" s="80"/>
      <c r="T66" s="142">
        <f t="shared" si="30"/>
        <v>0</v>
      </c>
      <c r="V66" s="35"/>
      <c r="W66" s="80"/>
      <c r="X66" s="142">
        <f t="shared" si="31"/>
        <v>0</v>
      </c>
      <c r="Z66" s="35"/>
      <c r="AA66" s="80"/>
      <c r="AB66" s="143">
        <f t="shared" si="32"/>
        <v>0</v>
      </c>
      <c r="AD66" s="35"/>
      <c r="AE66" s="80"/>
      <c r="AF66" s="143">
        <f t="shared" si="33"/>
        <v>0</v>
      </c>
      <c r="AH66" s="35"/>
      <c r="AI66" s="80"/>
      <c r="AJ66" s="143">
        <f t="shared" si="34"/>
        <v>0</v>
      </c>
      <c r="AL66" s="3"/>
      <c r="AM66" s="84"/>
      <c r="AN66" s="143">
        <f t="shared" si="35"/>
        <v>0</v>
      </c>
      <c r="AO66" s="38"/>
      <c r="AP66" s="3"/>
      <c r="AQ66" s="84"/>
      <c r="AR66" s="143">
        <f t="shared" si="36"/>
        <v>0</v>
      </c>
      <c r="AS66" s="38"/>
      <c r="AT66" s="3"/>
      <c r="AU66" s="84"/>
      <c r="AV66" s="143">
        <f t="shared" si="37"/>
        <v>0</v>
      </c>
      <c r="AX66" s="144">
        <f>AT66+AP66+AL66+AH66+AD66+Z66+V66+R66+N66+J66+F66+B66</f>
        <v>0</v>
      </c>
      <c r="AY66" s="144">
        <f>AU66+AQ66+AM66+AI66+AE66+AA66+W66+S66+O66+K66+G66+C66</f>
        <v>0</v>
      </c>
      <c r="AZ66" s="143">
        <f t="shared" si="38"/>
        <v>0</v>
      </c>
    </row>
    <row r="67" spans="1:52" ht="13.5" thickBot="1" x14ac:dyDescent="0.25">
      <c r="A67" s="32" t="s">
        <v>8</v>
      </c>
      <c r="B67" s="165">
        <f>SUM(B61:B66)</f>
        <v>20</v>
      </c>
      <c r="C67" s="165">
        <f>SUM(C61:C66)</f>
        <v>20</v>
      </c>
      <c r="D67" s="165">
        <f>SUM(D61:D66)</f>
        <v>0</v>
      </c>
      <c r="F67" s="165">
        <f>SUM(F61:F66)</f>
        <v>0</v>
      </c>
      <c r="G67" s="165">
        <f>SUM(G61:G66)</f>
        <v>0</v>
      </c>
      <c r="H67" s="165">
        <f>SUM(H61:H66)</f>
        <v>0</v>
      </c>
      <c r="J67" s="165">
        <f>SUM(J61:J66)</f>
        <v>0</v>
      </c>
      <c r="K67" s="165">
        <f>SUM(K61:K66)</f>
        <v>0</v>
      </c>
      <c r="L67" s="165">
        <f>SUM(L61:L66)</f>
        <v>0</v>
      </c>
      <c r="N67" s="165">
        <f>SUM(N61:N66)</f>
        <v>0</v>
      </c>
      <c r="O67" s="165">
        <f>SUM(O61:O66)</f>
        <v>0</v>
      </c>
      <c r="P67" s="165">
        <f>SUM(P61:P66)</f>
        <v>0</v>
      </c>
      <c r="R67" s="165">
        <f>SUM(R61:R66)</f>
        <v>0</v>
      </c>
      <c r="S67" s="165">
        <f>SUM(S61:S66)</f>
        <v>0</v>
      </c>
      <c r="T67" s="165">
        <f>SUM(T61:T66)</f>
        <v>0</v>
      </c>
      <c r="V67" s="165">
        <f>SUM(V61:V66)</f>
        <v>0</v>
      </c>
      <c r="W67" s="165">
        <f>SUM(W61:W66)</f>
        <v>0</v>
      </c>
      <c r="X67" s="165">
        <f>SUM(X61:X66)</f>
        <v>0</v>
      </c>
      <c r="Z67" s="165">
        <f>SUM(Z61:Z66)</f>
        <v>0</v>
      </c>
      <c r="AA67" s="165">
        <f>SUM(AA61:AA66)</f>
        <v>0</v>
      </c>
      <c r="AB67" s="165">
        <f>SUM(AB61:AB66)</f>
        <v>0</v>
      </c>
      <c r="AD67" s="165">
        <f>SUM(AD61:AD66)</f>
        <v>0</v>
      </c>
      <c r="AE67" s="165">
        <f>SUM(AE61:AE66)</f>
        <v>0</v>
      </c>
      <c r="AF67" s="165">
        <f>SUM(AF61:AF66)</f>
        <v>0</v>
      </c>
      <c r="AH67" s="165">
        <f>SUM(AH61:AH66)</f>
        <v>0</v>
      </c>
      <c r="AI67" s="165">
        <f>SUM(AI61:AI66)</f>
        <v>0</v>
      </c>
      <c r="AJ67" s="165">
        <f>SUM(AJ61:AJ66)</f>
        <v>0</v>
      </c>
      <c r="AL67" s="166">
        <f>SUM(AL61:AL66)</f>
        <v>0</v>
      </c>
      <c r="AM67" s="166">
        <f>SUM(AM61:AM66)</f>
        <v>0</v>
      </c>
      <c r="AN67" s="166">
        <f>SUM(AN61:AN66)</f>
        <v>0</v>
      </c>
      <c r="AO67" s="38"/>
      <c r="AP67" s="166">
        <f>SUM(AP61:AP66)</f>
        <v>0</v>
      </c>
      <c r="AQ67" s="166">
        <f>SUM(AQ61:AQ66)</f>
        <v>0</v>
      </c>
      <c r="AR67" s="166">
        <f>SUM(AR61:AR66)</f>
        <v>0</v>
      </c>
      <c r="AS67" s="38"/>
      <c r="AT67" s="166">
        <f>SUM(AT61:AT66)</f>
        <v>0</v>
      </c>
      <c r="AU67" s="166">
        <f>SUM(AU61:AU66)</f>
        <v>0</v>
      </c>
      <c r="AV67" s="166">
        <f>SUM(AV61:AV66)</f>
        <v>0</v>
      </c>
      <c r="AX67" s="166">
        <f>SUM(AX61:AX66)</f>
        <v>20</v>
      </c>
      <c r="AY67" s="166">
        <f>SUM(AY61:AY66)</f>
        <v>20</v>
      </c>
      <c r="AZ67" s="166">
        <f>SUM(AZ61:AZ66)</f>
        <v>0</v>
      </c>
    </row>
    <row r="68" spans="1:52" ht="13.5" thickBot="1" x14ac:dyDescent="0.25"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X68" s="38"/>
      <c r="AY68" s="38"/>
      <c r="AZ68" s="38"/>
    </row>
    <row r="69" spans="1:52" ht="12.75" customHeight="1" thickBot="1" x14ac:dyDescent="0.25">
      <c r="B69" s="155" t="str">
        <f>B8</f>
        <v>ENE</v>
      </c>
      <c r="C69" s="155"/>
      <c r="D69" s="155"/>
      <c r="F69" s="155" t="str">
        <f>F8</f>
        <v>FEB</v>
      </c>
      <c r="G69" s="155"/>
      <c r="H69" s="155"/>
      <c r="J69" s="155" t="str">
        <f>J8</f>
        <v>MAR</v>
      </c>
      <c r="K69" s="155"/>
      <c r="L69" s="155"/>
      <c r="N69" s="155" t="str">
        <f>N8</f>
        <v>ABR</v>
      </c>
      <c r="O69" s="155"/>
      <c r="P69" s="155"/>
      <c r="R69" s="155" t="str">
        <f>R8</f>
        <v>MAY</v>
      </c>
      <c r="S69" s="155"/>
      <c r="T69" s="155"/>
      <c r="V69" s="155" t="str">
        <f>V8</f>
        <v>JUN</v>
      </c>
      <c r="W69" s="155"/>
      <c r="X69" s="155"/>
      <c r="Z69" s="156" t="str">
        <f>Z8</f>
        <v>JUL</v>
      </c>
      <c r="AA69" s="156"/>
      <c r="AB69" s="156"/>
      <c r="AD69" s="156" t="str">
        <f>AD8</f>
        <v>AGO</v>
      </c>
      <c r="AE69" s="156"/>
      <c r="AF69" s="156"/>
      <c r="AH69" s="156" t="str">
        <f>AH8</f>
        <v>SEP</v>
      </c>
      <c r="AI69" s="156"/>
      <c r="AJ69" s="156"/>
      <c r="AL69" s="156" t="str">
        <f>AL8</f>
        <v>OCT</v>
      </c>
      <c r="AM69" s="156"/>
      <c r="AN69" s="156"/>
      <c r="AO69" s="38"/>
      <c r="AP69" s="156" t="str">
        <f>AP8</f>
        <v>NOV</v>
      </c>
      <c r="AQ69" s="156"/>
      <c r="AR69" s="156"/>
      <c r="AS69" s="38"/>
      <c r="AT69" s="156" t="str">
        <f>AT8</f>
        <v>DIC</v>
      </c>
      <c r="AU69" s="156"/>
      <c r="AV69" s="156"/>
      <c r="AX69" s="156" t="str">
        <f>AX8</f>
        <v>Totales</v>
      </c>
      <c r="AY69" s="156"/>
      <c r="AZ69" s="156"/>
    </row>
    <row r="70" spans="1:52" ht="15.75" thickBot="1" x14ac:dyDescent="0.3">
      <c r="A70" s="30" t="s">
        <v>69</v>
      </c>
      <c r="B70" s="31" t="s">
        <v>38</v>
      </c>
      <c r="C70" s="36" t="s">
        <v>39</v>
      </c>
      <c r="D70" s="31" t="s">
        <v>40</v>
      </c>
      <c r="F70" s="157" t="str">
        <f>$B$9</f>
        <v>Estimado</v>
      </c>
      <c r="G70" s="158" t="str">
        <f>$C$9</f>
        <v>Real</v>
      </c>
      <c r="H70" s="157" t="str">
        <f>$D$9</f>
        <v>Desviación</v>
      </c>
      <c r="J70" s="157" t="str">
        <f>$B$9</f>
        <v>Estimado</v>
      </c>
      <c r="K70" s="158" t="str">
        <f>$C$9</f>
        <v>Real</v>
      </c>
      <c r="L70" s="157" t="str">
        <f>$D$9</f>
        <v>Desviación</v>
      </c>
      <c r="N70" s="159" t="str">
        <f>$B$9</f>
        <v>Estimado</v>
      </c>
      <c r="O70" s="160" t="str">
        <f>$C$9</f>
        <v>Real</v>
      </c>
      <c r="P70" s="159" t="str">
        <f>$D$9</f>
        <v>Desviación</v>
      </c>
      <c r="R70" s="159" t="str">
        <f>$B$9</f>
        <v>Estimado</v>
      </c>
      <c r="S70" s="160" t="str">
        <f>$C$9</f>
        <v>Real</v>
      </c>
      <c r="T70" s="159" t="str">
        <f>$D$9</f>
        <v>Desviación</v>
      </c>
      <c r="V70" s="159" t="str">
        <f>$B$9</f>
        <v>Estimado</v>
      </c>
      <c r="W70" s="160" t="str">
        <f>$C$9</f>
        <v>Real</v>
      </c>
      <c r="X70" s="159" t="str">
        <f>$D$9</f>
        <v>Desviación</v>
      </c>
      <c r="Z70" s="161" t="str">
        <f>$B$9</f>
        <v>Estimado</v>
      </c>
      <c r="AA70" s="162" t="str">
        <f>$C$9</f>
        <v>Real</v>
      </c>
      <c r="AB70" s="161" t="str">
        <f>$D$9</f>
        <v>Desviación</v>
      </c>
      <c r="AD70" s="161" t="str">
        <f>$B$9</f>
        <v>Estimado</v>
      </c>
      <c r="AE70" s="162" t="str">
        <f>$C$9</f>
        <v>Real</v>
      </c>
      <c r="AF70" s="161" t="str">
        <f>$D$9</f>
        <v>Desviación</v>
      </c>
      <c r="AH70" s="161" t="str">
        <f>$B$9</f>
        <v>Estimado</v>
      </c>
      <c r="AI70" s="162" t="str">
        <f>$C$9</f>
        <v>Real</v>
      </c>
      <c r="AJ70" s="161" t="str">
        <f>$D$9</f>
        <v>Desviación</v>
      </c>
      <c r="AL70" s="163" t="str">
        <f>$B$9</f>
        <v>Estimado</v>
      </c>
      <c r="AM70" s="164" t="str">
        <f>$C$9</f>
        <v>Real</v>
      </c>
      <c r="AN70" s="163" t="str">
        <f>$D$9</f>
        <v>Desviación</v>
      </c>
      <c r="AO70" s="38"/>
      <c r="AP70" s="163" t="str">
        <f>$B$9</f>
        <v>Estimado</v>
      </c>
      <c r="AQ70" s="164" t="str">
        <f>$C$9</f>
        <v>Real</v>
      </c>
      <c r="AR70" s="163" t="str">
        <f>$D$9</f>
        <v>Desviación</v>
      </c>
      <c r="AS70" s="38"/>
      <c r="AT70" s="163" t="str">
        <f>$B$9</f>
        <v>Estimado</v>
      </c>
      <c r="AU70" s="164" t="str">
        <f>$C$9</f>
        <v>Real</v>
      </c>
      <c r="AV70" s="163" t="str">
        <f>$D$9</f>
        <v>Desviación</v>
      </c>
      <c r="AX70" s="163" t="str">
        <f>$B$9</f>
        <v>Estimado</v>
      </c>
      <c r="AY70" s="164" t="str">
        <f>$C$9</f>
        <v>Real</v>
      </c>
      <c r="AZ70" s="163" t="str">
        <f>$D$9</f>
        <v>Desviación</v>
      </c>
    </row>
    <row r="71" spans="1:52" x14ac:dyDescent="0.2">
      <c r="A71" s="19" t="s">
        <v>72</v>
      </c>
      <c r="B71" s="77"/>
      <c r="C71" s="78"/>
      <c r="D71" s="142">
        <f t="shared" ref="D71:D76" si="39">B71-C71</f>
        <v>0</v>
      </c>
      <c r="F71" s="77"/>
      <c r="G71" s="78"/>
      <c r="H71" s="142">
        <f t="shared" ref="H71:H76" si="40">F71-G71</f>
        <v>0</v>
      </c>
      <c r="J71" s="77"/>
      <c r="K71" s="78"/>
      <c r="L71" s="142">
        <f t="shared" ref="L71:L76" si="41">J71-K71</f>
        <v>0</v>
      </c>
      <c r="N71" s="77"/>
      <c r="O71" s="78"/>
      <c r="P71" s="142">
        <f t="shared" ref="P71:P76" si="42">N71-O71</f>
        <v>0</v>
      </c>
      <c r="R71" s="77"/>
      <c r="S71" s="78"/>
      <c r="T71" s="142">
        <f t="shared" ref="T71:T76" si="43">R71-S71</f>
        <v>0</v>
      </c>
      <c r="V71" s="77"/>
      <c r="W71" s="78"/>
      <c r="X71" s="142">
        <f t="shared" ref="X71:X76" si="44">V71-W71</f>
        <v>0</v>
      </c>
      <c r="Z71" s="77"/>
      <c r="AA71" s="78"/>
      <c r="AB71" s="143">
        <f t="shared" ref="AB71:AB76" si="45">Z71-AA71</f>
        <v>0</v>
      </c>
      <c r="AD71" s="77"/>
      <c r="AE71" s="78"/>
      <c r="AF71" s="143">
        <f t="shared" ref="AF71:AF76" si="46">AD71-AE71</f>
        <v>0</v>
      </c>
      <c r="AH71" s="77"/>
      <c r="AI71" s="78"/>
      <c r="AJ71" s="143">
        <f t="shared" ref="AJ71:AJ76" si="47">AH71-AI71</f>
        <v>0</v>
      </c>
      <c r="AL71" s="81"/>
      <c r="AM71" s="82"/>
      <c r="AN71" s="143">
        <f t="shared" ref="AN71:AN76" si="48">AL71-AM71</f>
        <v>0</v>
      </c>
      <c r="AO71" s="38"/>
      <c r="AP71" s="81"/>
      <c r="AQ71" s="82"/>
      <c r="AR71" s="143">
        <f t="shared" ref="AR71:AR76" si="49">AP71-AQ71</f>
        <v>0</v>
      </c>
      <c r="AS71" s="38"/>
      <c r="AT71" s="81"/>
      <c r="AU71" s="82"/>
      <c r="AV71" s="143">
        <f t="shared" ref="AV71:AV76" si="50">AT71-AU71</f>
        <v>0</v>
      </c>
      <c r="AX71" s="144">
        <f>AT71+AP71+AL71+AH71+AD71+Z71+V71+R71+N71+J71+F71+B71</f>
        <v>0</v>
      </c>
      <c r="AY71" s="144">
        <f>AU71+AQ71+AM71+AI71+AE71+AA71+W71+S71+O71+K71+G71+C71</f>
        <v>0</v>
      </c>
      <c r="AZ71" s="143">
        <f t="shared" ref="AZ71:AZ76" si="51">AX71-AY71</f>
        <v>0</v>
      </c>
    </row>
    <row r="72" spans="1:52" x14ac:dyDescent="0.2">
      <c r="A72" s="19" t="s">
        <v>70</v>
      </c>
      <c r="B72" s="34">
        <v>200</v>
      </c>
      <c r="C72" s="79">
        <v>210</v>
      </c>
      <c r="D72" s="142">
        <f t="shared" si="39"/>
        <v>-10</v>
      </c>
      <c r="F72" s="34"/>
      <c r="G72" s="79"/>
      <c r="H72" s="142">
        <f t="shared" si="40"/>
        <v>0</v>
      </c>
      <c r="J72" s="34"/>
      <c r="K72" s="79"/>
      <c r="L72" s="142">
        <f t="shared" si="41"/>
        <v>0</v>
      </c>
      <c r="N72" s="34"/>
      <c r="O72" s="79"/>
      <c r="P72" s="142">
        <f t="shared" si="42"/>
        <v>0</v>
      </c>
      <c r="R72" s="34"/>
      <c r="S72" s="79"/>
      <c r="T72" s="142">
        <f t="shared" si="43"/>
        <v>0</v>
      </c>
      <c r="V72" s="34"/>
      <c r="W72" s="79"/>
      <c r="X72" s="142">
        <f t="shared" si="44"/>
        <v>0</v>
      </c>
      <c r="Z72" s="34"/>
      <c r="AA72" s="79"/>
      <c r="AB72" s="143">
        <f t="shared" si="45"/>
        <v>0</v>
      </c>
      <c r="AD72" s="34"/>
      <c r="AE72" s="79"/>
      <c r="AF72" s="143">
        <f t="shared" si="46"/>
        <v>0</v>
      </c>
      <c r="AH72" s="34"/>
      <c r="AI72" s="79"/>
      <c r="AJ72" s="143">
        <f t="shared" si="47"/>
        <v>0</v>
      </c>
      <c r="AL72" s="2"/>
      <c r="AM72" s="83"/>
      <c r="AN72" s="143">
        <f t="shared" si="48"/>
        <v>0</v>
      </c>
      <c r="AO72" s="38"/>
      <c r="AP72" s="2"/>
      <c r="AQ72" s="83"/>
      <c r="AR72" s="143">
        <f t="shared" si="49"/>
        <v>0</v>
      </c>
      <c r="AS72" s="38"/>
      <c r="AT72" s="2"/>
      <c r="AU72" s="83"/>
      <c r="AV72" s="143">
        <f t="shared" si="50"/>
        <v>0</v>
      </c>
      <c r="AX72" s="144">
        <f>AT72+AP72+AL72+AH72+AD72+Z72+V72+R72+N72+J72+F72+B72</f>
        <v>200</v>
      </c>
      <c r="AY72" s="144">
        <f>AU72+AQ72+AM72+AI72+AE72+AA72+W72+S72+O72+K72+G72+C72</f>
        <v>210</v>
      </c>
      <c r="AZ72" s="143">
        <f t="shared" si="51"/>
        <v>-10</v>
      </c>
    </row>
    <row r="73" spans="1:52" x14ac:dyDescent="0.2">
      <c r="A73" s="19" t="s">
        <v>66</v>
      </c>
      <c r="B73" s="34"/>
      <c r="C73" s="79"/>
      <c r="D73" s="142">
        <f t="shared" si="39"/>
        <v>0</v>
      </c>
      <c r="F73" s="34"/>
      <c r="G73" s="79"/>
      <c r="H73" s="142">
        <f t="shared" si="40"/>
        <v>0</v>
      </c>
      <c r="J73" s="34"/>
      <c r="K73" s="79"/>
      <c r="L73" s="142">
        <f t="shared" si="41"/>
        <v>0</v>
      </c>
      <c r="N73" s="34"/>
      <c r="O73" s="79"/>
      <c r="P73" s="142">
        <f t="shared" si="42"/>
        <v>0</v>
      </c>
      <c r="R73" s="34"/>
      <c r="S73" s="79"/>
      <c r="T73" s="142">
        <f t="shared" si="43"/>
        <v>0</v>
      </c>
      <c r="V73" s="34"/>
      <c r="W73" s="79"/>
      <c r="X73" s="142">
        <f t="shared" si="44"/>
        <v>0</v>
      </c>
      <c r="Z73" s="34"/>
      <c r="AA73" s="79"/>
      <c r="AB73" s="143">
        <f t="shared" si="45"/>
        <v>0</v>
      </c>
      <c r="AD73" s="34"/>
      <c r="AE73" s="79"/>
      <c r="AF73" s="143">
        <f t="shared" si="46"/>
        <v>0</v>
      </c>
      <c r="AH73" s="34"/>
      <c r="AI73" s="79"/>
      <c r="AJ73" s="143">
        <f t="shared" si="47"/>
        <v>0</v>
      </c>
      <c r="AL73" s="2"/>
      <c r="AM73" s="83"/>
      <c r="AN73" s="143">
        <f t="shared" si="48"/>
        <v>0</v>
      </c>
      <c r="AO73" s="38"/>
      <c r="AP73" s="2"/>
      <c r="AQ73" s="83"/>
      <c r="AR73" s="143">
        <f t="shared" si="49"/>
        <v>0</v>
      </c>
      <c r="AS73" s="38"/>
      <c r="AT73" s="2"/>
      <c r="AU73" s="83"/>
      <c r="AV73" s="143">
        <f t="shared" si="50"/>
        <v>0</v>
      </c>
      <c r="AX73" s="144">
        <f>AT73+AP73+AL73+AH73+AD73+Z73+V73+R73+N73+J73+F73+B73</f>
        <v>0</v>
      </c>
      <c r="AY73" s="144">
        <f>AU73+AQ73+AM73+AI73+AE73+AA73+W73+S73+O73+K73+G73+C73</f>
        <v>0</v>
      </c>
      <c r="AZ73" s="143">
        <f t="shared" si="51"/>
        <v>0</v>
      </c>
    </row>
    <row r="74" spans="1:52" x14ac:dyDescent="0.2">
      <c r="A74" s="19" t="s">
        <v>67</v>
      </c>
      <c r="B74" s="34"/>
      <c r="C74" s="79"/>
      <c r="D74" s="142">
        <f t="shared" si="39"/>
        <v>0</v>
      </c>
      <c r="F74" s="34"/>
      <c r="G74" s="79"/>
      <c r="H74" s="142">
        <f t="shared" si="40"/>
        <v>0</v>
      </c>
      <c r="J74" s="34"/>
      <c r="K74" s="79"/>
      <c r="L74" s="142">
        <f t="shared" si="41"/>
        <v>0</v>
      </c>
      <c r="N74" s="34"/>
      <c r="O74" s="79"/>
      <c r="P74" s="142">
        <f t="shared" si="42"/>
        <v>0</v>
      </c>
      <c r="R74" s="34"/>
      <c r="S74" s="79"/>
      <c r="T74" s="142">
        <f t="shared" si="43"/>
        <v>0</v>
      </c>
      <c r="V74" s="34"/>
      <c r="W74" s="79"/>
      <c r="X74" s="142">
        <f t="shared" si="44"/>
        <v>0</v>
      </c>
      <c r="Z74" s="34"/>
      <c r="AA74" s="79"/>
      <c r="AB74" s="143">
        <f t="shared" si="45"/>
        <v>0</v>
      </c>
      <c r="AD74" s="34"/>
      <c r="AE74" s="79"/>
      <c r="AF74" s="143">
        <f t="shared" si="46"/>
        <v>0</v>
      </c>
      <c r="AH74" s="34"/>
      <c r="AI74" s="79"/>
      <c r="AJ74" s="143">
        <f t="shared" si="47"/>
        <v>0</v>
      </c>
      <c r="AL74" s="2"/>
      <c r="AM74" s="83"/>
      <c r="AN74" s="143">
        <f t="shared" si="48"/>
        <v>0</v>
      </c>
      <c r="AO74" s="38"/>
      <c r="AP74" s="2"/>
      <c r="AQ74" s="83"/>
      <c r="AR74" s="143">
        <f t="shared" si="49"/>
        <v>0</v>
      </c>
      <c r="AS74" s="38"/>
      <c r="AT74" s="2"/>
      <c r="AU74" s="83"/>
      <c r="AV74" s="143">
        <f t="shared" si="50"/>
        <v>0</v>
      </c>
      <c r="AX74" s="144">
        <f>AT74+AP74+AL74+AH74+AD74+Z74+V74+R74+N74+J74+F74+B74</f>
        <v>0</v>
      </c>
      <c r="AY74" s="144">
        <f>AU74+AQ74+AM74+AI74+AE74+AA74+W74+S74+O74+K74+G74+C74</f>
        <v>0</v>
      </c>
      <c r="AZ74" s="143">
        <f t="shared" si="51"/>
        <v>0</v>
      </c>
    </row>
    <row r="75" spans="1:52" x14ac:dyDescent="0.2">
      <c r="A75" s="19" t="s">
        <v>68</v>
      </c>
      <c r="B75" s="34"/>
      <c r="C75" s="79"/>
      <c r="D75" s="142">
        <f t="shared" si="39"/>
        <v>0</v>
      </c>
      <c r="F75" s="34"/>
      <c r="G75" s="79"/>
      <c r="H75" s="142">
        <f t="shared" si="40"/>
        <v>0</v>
      </c>
      <c r="J75" s="34"/>
      <c r="K75" s="79"/>
      <c r="L75" s="142">
        <f t="shared" si="41"/>
        <v>0</v>
      </c>
      <c r="N75" s="34"/>
      <c r="O75" s="79"/>
      <c r="P75" s="142">
        <f t="shared" si="42"/>
        <v>0</v>
      </c>
      <c r="R75" s="34"/>
      <c r="S75" s="79"/>
      <c r="T75" s="142">
        <f t="shared" si="43"/>
        <v>0</v>
      </c>
      <c r="V75" s="34"/>
      <c r="W75" s="79"/>
      <c r="X75" s="142">
        <f t="shared" si="44"/>
        <v>0</v>
      </c>
      <c r="Z75" s="34"/>
      <c r="AA75" s="79"/>
      <c r="AB75" s="143">
        <f t="shared" si="45"/>
        <v>0</v>
      </c>
      <c r="AD75" s="34"/>
      <c r="AE75" s="79"/>
      <c r="AF75" s="143">
        <f t="shared" si="46"/>
        <v>0</v>
      </c>
      <c r="AH75" s="34"/>
      <c r="AI75" s="79"/>
      <c r="AJ75" s="143">
        <f t="shared" si="47"/>
        <v>0</v>
      </c>
      <c r="AL75" s="2"/>
      <c r="AM75" s="83"/>
      <c r="AN75" s="143">
        <f t="shared" si="48"/>
        <v>0</v>
      </c>
      <c r="AO75" s="38"/>
      <c r="AP75" s="2"/>
      <c r="AQ75" s="83"/>
      <c r="AR75" s="143">
        <f t="shared" si="49"/>
        <v>0</v>
      </c>
      <c r="AS75" s="38"/>
      <c r="AT75" s="2"/>
      <c r="AU75" s="83"/>
      <c r="AV75" s="143">
        <f t="shared" si="50"/>
        <v>0</v>
      </c>
      <c r="AX75" s="144">
        <f>AT75+AP75+AL75+AH75+AD75+Z75+V75+R75+N75+J75+F75+B75</f>
        <v>0</v>
      </c>
      <c r="AY75" s="144">
        <f>AU75+AQ75+AM75+AI75+AE75+AA75+W75+S75+O75+K75+G75+C75</f>
        <v>0</v>
      </c>
      <c r="AZ75" s="143">
        <f t="shared" si="51"/>
        <v>0</v>
      </c>
    </row>
    <row r="76" spans="1:52" x14ac:dyDescent="0.2">
      <c r="A76" s="19" t="s">
        <v>71</v>
      </c>
      <c r="B76" s="34"/>
      <c r="C76" s="79"/>
      <c r="D76" s="142">
        <f t="shared" si="39"/>
        <v>0</v>
      </c>
      <c r="F76" s="34"/>
      <c r="G76" s="79"/>
      <c r="H76" s="142">
        <f t="shared" si="40"/>
        <v>0</v>
      </c>
      <c r="J76" s="34"/>
      <c r="K76" s="79"/>
      <c r="L76" s="142">
        <f t="shared" si="41"/>
        <v>0</v>
      </c>
      <c r="N76" s="34"/>
      <c r="O76" s="79"/>
      <c r="P76" s="142">
        <f t="shared" si="42"/>
        <v>0</v>
      </c>
      <c r="R76" s="34"/>
      <c r="S76" s="79"/>
      <c r="T76" s="142">
        <f t="shared" si="43"/>
        <v>0</v>
      </c>
      <c r="V76" s="34"/>
      <c r="W76" s="79"/>
      <c r="X76" s="142">
        <f t="shared" si="44"/>
        <v>0</v>
      </c>
      <c r="Z76" s="34"/>
      <c r="AA76" s="79"/>
      <c r="AB76" s="143">
        <f t="shared" si="45"/>
        <v>0</v>
      </c>
      <c r="AD76" s="34"/>
      <c r="AE76" s="79"/>
      <c r="AF76" s="143">
        <f t="shared" si="46"/>
        <v>0</v>
      </c>
      <c r="AH76" s="34"/>
      <c r="AI76" s="79"/>
      <c r="AJ76" s="143">
        <f t="shared" si="47"/>
        <v>0</v>
      </c>
      <c r="AL76" s="2"/>
      <c r="AM76" s="83"/>
      <c r="AN76" s="143">
        <f t="shared" si="48"/>
        <v>0</v>
      </c>
      <c r="AO76" s="38"/>
      <c r="AP76" s="2"/>
      <c r="AQ76" s="83"/>
      <c r="AR76" s="143">
        <f t="shared" si="49"/>
        <v>0</v>
      </c>
      <c r="AS76" s="38"/>
      <c r="AT76" s="2"/>
      <c r="AU76" s="83"/>
      <c r="AV76" s="143">
        <f t="shared" si="50"/>
        <v>0</v>
      </c>
      <c r="AX76" s="144">
        <f>AT76+AP76+AL76+AH76+AD76+Z76+V76+R76+N76+J76+F76+B76</f>
        <v>0</v>
      </c>
      <c r="AY76" s="144">
        <f>AU76+AQ76+AM76+AI76+AE76+AA76+W76+S76+O76+K76+G76+C76</f>
        <v>0</v>
      </c>
      <c r="AZ76" s="143">
        <f t="shared" si="51"/>
        <v>0</v>
      </c>
    </row>
    <row r="77" spans="1:52" x14ac:dyDescent="0.2">
      <c r="A77" s="19" t="s">
        <v>32</v>
      </c>
      <c r="B77" s="34"/>
      <c r="C77" s="79"/>
      <c r="D77" s="142">
        <f>B77-C77</f>
        <v>0</v>
      </c>
      <c r="F77" s="34"/>
      <c r="G77" s="79"/>
      <c r="H77" s="142">
        <f>F77-G77</f>
        <v>0</v>
      </c>
      <c r="J77" s="34"/>
      <c r="K77" s="79"/>
      <c r="L77" s="142">
        <f>J77-K77</f>
        <v>0</v>
      </c>
      <c r="N77" s="34"/>
      <c r="O77" s="79"/>
      <c r="P77" s="142">
        <f>N77-O77</f>
        <v>0</v>
      </c>
      <c r="R77" s="34"/>
      <c r="S77" s="79"/>
      <c r="T77" s="142">
        <f>R77-S77</f>
        <v>0</v>
      </c>
      <c r="V77" s="34"/>
      <c r="W77" s="79"/>
      <c r="X77" s="142">
        <f>V77-W77</f>
        <v>0</v>
      </c>
      <c r="Z77" s="34"/>
      <c r="AA77" s="79"/>
      <c r="AB77" s="143">
        <f>Z77-AA77</f>
        <v>0</v>
      </c>
      <c r="AD77" s="34"/>
      <c r="AE77" s="79"/>
      <c r="AF77" s="143">
        <f>AD77-AE77</f>
        <v>0</v>
      </c>
      <c r="AH77" s="34"/>
      <c r="AI77" s="79"/>
      <c r="AJ77" s="143">
        <f>AH77-AI77</f>
        <v>0</v>
      </c>
      <c r="AL77" s="2"/>
      <c r="AM77" s="83"/>
      <c r="AN77" s="143">
        <f>AL77-AM77</f>
        <v>0</v>
      </c>
      <c r="AO77" s="38"/>
      <c r="AP77" s="2"/>
      <c r="AQ77" s="83"/>
      <c r="AR77" s="143">
        <f>AP77-AQ77</f>
        <v>0</v>
      </c>
      <c r="AS77" s="38"/>
      <c r="AT77" s="2"/>
      <c r="AU77" s="83"/>
      <c r="AV77" s="143">
        <f>AT77-AU77</f>
        <v>0</v>
      </c>
      <c r="AX77" s="144">
        <f>AT77+AP77+AL77+AH77+AD77+Z77+V77+R77+N77+J77+F77+B77</f>
        <v>0</v>
      </c>
      <c r="AY77" s="144">
        <f>AU77+AQ77+AM77+AI77+AE77+AA77+W77+S77+O77+K77+G77+C77</f>
        <v>0</v>
      </c>
      <c r="AZ77" s="143">
        <f>AX77-AY77</f>
        <v>0</v>
      </c>
    </row>
    <row r="78" spans="1:52" ht="13.5" thickBot="1" x14ac:dyDescent="0.25">
      <c r="A78" s="19" t="s">
        <v>32</v>
      </c>
      <c r="B78" s="35"/>
      <c r="C78" s="80"/>
      <c r="D78" s="142">
        <f>B78-C78</f>
        <v>0</v>
      </c>
      <c r="F78" s="35"/>
      <c r="G78" s="80"/>
      <c r="H78" s="142">
        <f>F78-G78</f>
        <v>0</v>
      </c>
      <c r="J78" s="35"/>
      <c r="K78" s="80"/>
      <c r="L78" s="142">
        <f>J78-K78</f>
        <v>0</v>
      </c>
      <c r="N78" s="35"/>
      <c r="O78" s="80"/>
      <c r="P78" s="142">
        <f>N78-O78</f>
        <v>0</v>
      </c>
      <c r="R78" s="35"/>
      <c r="S78" s="80"/>
      <c r="T78" s="142">
        <f>R78-S78</f>
        <v>0</v>
      </c>
      <c r="V78" s="35"/>
      <c r="W78" s="80"/>
      <c r="X78" s="142">
        <f>V78-W78</f>
        <v>0</v>
      </c>
      <c r="Z78" s="35"/>
      <c r="AA78" s="80"/>
      <c r="AB78" s="143">
        <f>Z78-AA78</f>
        <v>0</v>
      </c>
      <c r="AD78" s="35"/>
      <c r="AE78" s="80"/>
      <c r="AF78" s="143">
        <f>AD78-AE78</f>
        <v>0</v>
      </c>
      <c r="AH78" s="35"/>
      <c r="AI78" s="80"/>
      <c r="AJ78" s="143">
        <f>AH78-AI78</f>
        <v>0</v>
      </c>
      <c r="AL78" s="3"/>
      <c r="AM78" s="84"/>
      <c r="AN78" s="143">
        <f>AL78-AM78</f>
        <v>0</v>
      </c>
      <c r="AO78" s="38"/>
      <c r="AP78" s="3"/>
      <c r="AQ78" s="84"/>
      <c r="AR78" s="143">
        <f>AP78-AQ78</f>
        <v>0</v>
      </c>
      <c r="AS78" s="38"/>
      <c r="AT78" s="3"/>
      <c r="AU78" s="84"/>
      <c r="AV78" s="143">
        <f>AT78-AU78</f>
        <v>0</v>
      </c>
      <c r="AX78" s="144">
        <f>AT78+AP78+AL78+AH78+AD78+Z78+V78+R78+N78+J78+F78+B78</f>
        <v>0</v>
      </c>
      <c r="AY78" s="144">
        <f>AU78+AQ78+AM78+AI78+AE78+AA78+W78+S78+O78+K78+G78+C78</f>
        <v>0</v>
      </c>
      <c r="AZ78" s="143">
        <f>AX78-AY78</f>
        <v>0</v>
      </c>
    </row>
    <row r="79" spans="1:52" ht="13.5" thickBot="1" x14ac:dyDescent="0.25">
      <c r="A79" s="32" t="s">
        <v>8</v>
      </c>
      <c r="B79" s="165">
        <f>SUM(B71:B78)</f>
        <v>200</v>
      </c>
      <c r="C79" s="165">
        <f>SUM(C71:C78)</f>
        <v>210</v>
      </c>
      <c r="D79" s="165">
        <f>SUM(D71:D78)</f>
        <v>-10</v>
      </c>
      <c r="F79" s="165">
        <f>SUM(F71:F78)</f>
        <v>0</v>
      </c>
      <c r="G79" s="165">
        <f>SUM(G71:G78)</f>
        <v>0</v>
      </c>
      <c r="H79" s="165">
        <f>SUM(H71:H78)</f>
        <v>0</v>
      </c>
      <c r="J79" s="165">
        <f>SUM(J71:J78)</f>
        <v>0</v>
      </c>
      <c r="K79" s="165">
        <f>SUM(K71:K78)</f>
        <v>0</v>
      </c>
      <c r="L79" s="165">
        <f>SUM(L71:L78)</f>
        <v>0</v>
      </c>
      <c r="N79" s="165">
        <f>SUM(N71:N78)</f>
        <v>0</v>
      </c>
      <c r="O79" s="165">
        <f>SUM(O71:O78)</f>
        <v>0</v>
      </c>
      <c r="P79" s="165">
        <f>SUM(P71:P78)</f>
        <v>0</v>
      </c>
      <c r="R79" s="165">
        <f>SUM(R71:R78)</f>
        <v>0</v>
      </c>
      <c r="S79" s="165">
        <f>SUM(S71:S78)</f>
        <v>0</v>
      </c>
      <c r="T79" s="165">
        <f>SUM(T71:T78)</f>
        <v>0</v>
      </c>
      <c r="V79" s="165">
        <f>SUM(V71:V78)</f>
        <v>0</v>
      </c>
      <c r="W79" s="165">
        <f>SUM(W71:W78)</f>
        <v>0</v>
      </c>
      <c r="X79" s="165">
        <f>SUM(X71:X78)</f>
        <v>0</v>
      </c>
      <c r="Z79" s="165">
        <f>SUM(Z71:Z78)</f>
        <v>0</v>
      </c>
      <c r="AA79" s="165">
        <f>SUM(AA71:AA78)</f>
        <v>0</v>
      </c>
      <c r="AB79" s="165">
        <f>SUM(AB71:AB78)</f>
        <v>0</v>
      </c>
      <c r="AD79" s="165">
        <f>SUM(AD71:AD78)</f>
        <v>0</v>
      </c>
      <c r="AE79" s="165">
        <f>SUM(AE71:AE78)</f>
        <v>0</v>
      </c>
      <c r="AF79" s="165">
        <f>SUM(AF71:AF78)</f>
        <v>0</v>
      </c>
      <c r="AH79" s="165">
        <f>SUM(AH71:AH78)</f>
        <v>0</v>
      </c>
      <c r="AI79" s="165">
        <f>SUM(AI71:AI78)</f>
        <v>0</v>
      </c>
      <c r="AJ79" s="165">
        <f>SUM(AJ71:AJ78)</f>
        <v>0</v>
      </c>
      <c r="AL79" s="166">
        <f>SUM(AL71:AL78)</f>
        <v>0</v>
      </c>
      <c r="AM79" s="166">
        <f>SUM(AM71:AM78)</f>
        <v>0</v>
      </c>
      <c r="AN79" s="166">
        <f>SUM(AN71:AN78)</f>
        <v>0</v>
      </c>
      <c r="AO79" s="38"/>
      <c r="AP79" s="166">
        <f>SUM(AP71:AP78)</f>
        <v>0</v>
      </c>
      <c r="AQ79" s="166">
        <f>SUM(AQ71:AQ78)</f>
        <v>0</v>
      </c>
      <c r="AR79" s="166">
        <f>SUM(AR71:AR78)</f>
        <v>0</v>
      </c>
      <c r="AS79" s="38"/>
      <c r="AT79" s="166">
        <f>SUM(AT71:AT78)</f>
        <v>0</v>
      </c>
      <c r="AU79" s="166">
        <f>SUM(AU71:AU78)</f>
        <v>0</v>
      </c>
      <c r="AV79" s="166">
        <f>SUM(AV71:AV78)</f>
        <v>0</v>
      </c>
      <c r="AX79" s="166">
        <f>SUM(AX71:AX78)</f>
        <v>200</v>
      </c>
      <c r="AY79" s="166">
        <f>SUM(AY71:AY78)</f>
        <v>210</v>
      </c>
      <c r="AZ79" s="166">
        <f>SUM(AZ71:AZ78)</f>
        <v>-10</v>
      </c>
    </row>
    <row r="80" spans="1:52" ht="13.5" thickBot="1" x14ac:dyDescent="0.25"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X80" s="38"/>
      <c r="AY80" s="38"/>
      <c r="AZ80" s="38"/>
    </row>
    <row r="81" spans="1:52" ht="12.75" customHeight="1" thickBot="1" x14ac:dyDescent="0.25">
      <c r="B81" s="155" t="str">
        <f>B8</f>
        <v>ENE</v>
      </c>
      <c r="C81" s="155"/>
      <c r="D81" s="155"/>
      <c r="F81" s="155" t="str">
        <f>F8</f>
        <v>FEB</v>
      </c>
      <c r="G81" s="155"/>
      <c r="H81" s="155"/>
      <c r="J81" s="155" t="str">
        <f>J8</f>
        <v>MAR</v>
      </c>
      <c r="K81" s="155"/>
      <c r="L81" s="155"/>
      <c r="N81" s="155" t="str">
        <f>N8</f>
        <v>ABR</v>
      </c>
      <c r="O81" s="155"/>
      <c r="P81" s="155"/>
      <c r="R81" s="155" t="str">
        <f>R8</f>
        <v>MAY</v>
      </c>
      <c r="S81" s="155"/>
      <c r="T81" s="155"/>
      <c r="V81" s="155" t="str">
        <f>V8</f>
        <v>JUN</v>
      </c>
      <c r="W81" s="155"/>
      <c r="X81" s="155"/>
      <c r="Z81" s="156" t="str">
        <f>Z8</f>
        <v>JUL</v>
      </c>
      <c r="AA81" s="156"/>
      <c r="AB81" s="156"/>
      <c r="AD81" s="156" t="str">
        <f>AD8</f>
        <v>AGO</v>
      </c>
      <c r="AE81" s="156"/>
      <c r="AF81" s="156"/>
      <c r="AH81" s="156" t="str">
        <f>AH8</f>
        <v>SEP</v>
      </c>
      <c r="AI81" s="156"/>
      <c r="AJ81" s="156"/>
      <c r="AL81" s="156" t="str">
        <f>AL8</f>
        <v>OCT</v>
      </c>
      <c r="AM81" s="156"/>
      <c r="AN81" s="156"/>
      <c r="AO81" s="38"/>
      <c r="AP81" s="156" t="str">
        <f>AP8</f>
        <v>NOV</v>
      </c>
      <c r="AQ81" s="156"/>
      <c r="AR81" s="156"/>
      <c r="AS81" s="38"/>
      <c r="AT81" s="156" t="str">
        <f>AT8</f>
        <v>DIC</v>
      </c>
      <c r="AU81" s="156"/>
      <c r="AV81" s="156"/>
      <c r="AX81" s="156" t="str">
        <f>AX8</f>
        <v>Totales</v>
      </c>
      <c r="AY81" s="156"/>
      <c r="AZ81" s="156"/>
    </row>
    <row r="82" spans="1:52" ht="15.75" thickBot="1" x14ac:dyDescent="0.3">
      <c r="A82" s="30" t="s">
        <v>73</v>
      </c>
      <c r="B82" s="31" t="s">
        <v>38</v>
      </c>
      <c r="C82" s="36" t="s">
        <v>39</v>
      </c>
      <c r="D82" s="31" t="s">
        <v>40</v>
      </c>
      <c r="F82" s="157" t="str">
        <f>$B$9</f>
        <v>Estimado</v>
      </c>
      <c r="G82" s="158" t="str">
        <f>$C$9</f>
        <v>Real</v>
      </c>
      <c r="H82" s="157" t="str">
        <f>$D$9</f>
        <v>Desviación</v>
      </c>
      <c r="J82" s="157" t="str">
        <f>$B$9</f>
        <v>Estimado</v>
      </c>
      <c r="K82" s="158" t="str">
        <f>$C$9</f>
        <v>Real</v>
      </c>
      <c r="L82" s="157" t="str">
        <f>$D$9</f>
        <v>Desviación</v>
      </c>
      <c r="N82" s="159" t="str">
        <f>$B$9</f>
        <v>Estimado</v>
      </c>
      <c r="O82" s="160" t="str">
        <f>$C$9</f>
        <v>Real</v>
      </c>
      <c r="P82" s="159" t="str">
        <f>$D$9</f>
        <v>Desviación</v>
      </c>
      <c r="R82" s="159" t="str">
        <f>$B$9</f>
        <v>Estimado</v>
      </c>
      <c r="S82" s="160" t="str">
        <f>$C$9</f>
        <v>Real</v>
      </c>
      <c r="T82" s="159" t="str">
        <f>$D$9</f>
        <v>Desviación</v>
      </c>
      <c r="V82" s="159" t="str">
        <f>$B$9</f>
        <v>Estimado</v>
      </c>
      <c r="W82" s="160" t="str">
        <f>$C$9</f>
        <v>Real</v>
      </c>
      <c r="X82" s="159" t="str">
        <f>$D$9</f>
        <v>Desviación</v>
      </c>
      <c r="Z82" s="161" t="str">
        <f>$B$9</f>
        <v>Estimado</v>
      </c>
      <c r="AA82" s="162" t="str">
        <f>$C$9</f>
        <v>Real</v>
      </c>
      <c r="AB82" s="161" t="str">
        <f>$D$9</f>
        <v>Desviación</v>
      </c>
      <c r="AD82" s="161" t="str">
        <f>$B$9</f>
        <v>Estimado</v>
      </c>
      <c r="AE82" s="162" t="str">
        <f>$C$9</f>
        <v>Real</v>
      </c>
      <c r="AF82" s="161" t="str">
        <f>$D$9</f>
        <v>Desviación</v>
      </c>
      <c r="AH82" s="161" t="str">
        <f>$B$9</f>
        <v>Estimado</v>
      </c>
      <c r="AI82" s="162" t="str">
        <f>$C$9</f>
        <v>Real</v>
      </c>
      <c r="AJ82" s="161" t="str">
        <f>$D$9</f>
        <v>Desviación</v>
      </c>
      <c r="AL82" s="163" t="str">
        <f>$B$9</f>
        <v>Estimado</v>
      </c>
      <c r="AM82" s="164" t="str">
        <f>$C$9</f>
        <v>Real</v>
      </c>
      <c r="AN82" s="163" t="str">
        <f>$D$9</f>
        <v>Desviación</v>
      </c>
      <c r="AO82" s="38"/>
      <c r="AP82" s="163" t="str">
        <f>$B$9</f>
        <v>Estimado</v>
      </c>
      <c r="AQ82" s="164" t="str">
        <f>$C$9</f>
        <v>Real</v>
      </c>
      <c r="AR82" s="163" t="str">
        <f>$D$9</f>
        <v>Desviación</v>
      </c>
      <c r="AS82" s="38"/>
      <c r="AT82" s="163" t="str">
        <f>$B$9</f>
        <v>Estimado</v>
      </c>
      <c r="AU82" s="164" t="str">
        <f>$C$9</f>
        <v>Real</v>
      </c>
      <c r="AV82" s="163" t="str">
        <f>$D$9</f>
        <v>Desviación</v>
      </c>
      <c r="AX82" s="163" t="str">
        <f>$B$9</f>
        <v>Estimado</v>
      </c>
      <c r="AY82" s="164" t="str">
        <f>$C$9</f>
        <v>Real</v>
      </c>
      <c r="AZ82" s="163" t="str">
        <f>$D$9</f>
        <v>Desviación</v>
      </c>
    </row>
    <row r="83" spans="1:52" x14ac:dyDescent="0.2">
      <c r="A83" s="19" t="s">
        <v>74</v>
      </c>
      <c r="B83" s="34"/>
      <c r="C83" s="79"/>
      <c r="D83" s="142">
        <f t="shared" ref="D83:D87" si="52">B83-C83</f>
        <v>0</v>
      </c>
      <c r="F83" s="34"/>
      <c r="G83" s="79"/>
      <c r="H83" s="142">
        <f t="shared" ref="H83:H87" si="53">F83-G83</f>
        <v>0</v>
      </c>
      <c r="J83" s="34"/>
      <c r="K83" s="79"/>
      <c r="L83" s="142">
        <f t="shared" ref="L83:L87" si="54">J83-K83</f>
        <v>0</v>
      </c>
      <c r="N83" s="34"/>
      <c r="O83" s="79"/>
      <c r="P83" s="142">
        <f t="shared" ref="P83:P87" si="55">N83-O83</f>
        <v>0</v>
      </c>
      <c r="R83" s="34"/>
      <c r="S83" s="79"/>
      <c r="T83" s="142">
        <f t="shared" ref="T83:T87" si="56">R83-S83</f>
        <v>0</v>
      </c>
      <c r="V83" s="34"/>
      <c r="W83" s="79"/>
      <c r="X83" s="142">
        <f t="shared" ref="X83:X87" si="57">V83-W83</f>
        <v>0</v>
      </c>
      <c r="Z83" s="34"/>
      <c r="AA83" s="79"/>
      <c r="AB83" s="143">
        <f t="shared" ref="AB83:AB87" si="58">Z83-AA83</f>
        <v>0</v>
      </c>
      <c r="AD83" s="34"/>
      <c r="AE83" s="79"/>
      <c r="AF83" s="143">
        <f t="shared" ref="AF83:AF87" si="59">AD83-AE83</f>
        <v>0</v>
      </c>
      <c r="AH83" s="34"/>
      <c r="AI83" s="79"/>
      <c r="AJ83" s="143">
        <f t="shared" ref="AJ83:AJ87" si="60">AH83-AI83</f>
        <v>0</v>
      </c>
      <c r="AL83" s="2"/>
      <c r="AM83" s="83"/>
      <c r="AN83" s="143">
        <f t="shared" ref="AN83:AN87" si="61">AL83-AM83</f>
        <v>0</v>
      </c>
      <c r="AO83" s="38"/>
      <c r="AP83" s="2"/>
      <c r="AQ83" s="83"/>
      <c r="AR83" s="143">
        <f t="shared" ref="AR83:AR87" si="62">AP83-AQ83</f>
        <v>0</v>
      </c>
      <c r="AS83" s="38"/>
      <c r="AT83" s="2"/>
      <c r="AU83" s="83"/>
      <c r="AV83" s="143">
        <f t="shared" ref="AV83:AV87" si="63">AT83-AU83</f>
        <v>0</v>
      </c>
      <c r="AX83" s="144">
        <f>AT83+AP83+AL83+AH83+AD83+Z83+V83+R83+N83+J83+F83+B83</f>
        <v>0</v>
      </c>
      <c r="AY83" s="144">
        <f>AU83+AQ83+AM83+AI83+AE83+AA83+W83+S83+O83+K83+G83+C83</f>
        <v>0</v>
      </c>
      <c r="AZ83" s="143">
        <f t="shared" ref="AZ83:AZ87" si="64">AX83-AY83</f>
        <v>0</v>
      </c>
    </row>
    <row r="84" spans="1:52" x14ac:dyDescent="0.2">
      <c r="A84" s="19" t="s">
        <v>75</v>
      </c>
      <c r="B84" s="34">
        <v>200</v>
      </c>
      <c r="C84" s="79">
        <v>210</v>
      </c>
      <c r="D84" s="142">
        <f t="shared" si="52"/>
        <v>-10</v>
      </c>
      <c r="F84" s="34"/>
      <c r="G84" s="79"/>
      <c r="H84" s="142">
        <f t="shared" si="53"/>
        <v>0</v>
      </c>
      <c r="J84" s="34"/>
      <c r="K84" s="79"/>
      <c r="L84" s="142">
        <f t="shared" si="54"/>
        <v>0</v>
      </c>
      <c r="N84" s="34"/>
      <c r="O84" s="79"/>
      <c r="P84" s="142">
        <f t="shared" si="55"/>
        <v>0</v>
      </c>
      <c r="R84" s="34"/>
      <c r="S84" s="79"/>
      <c r="T84" s="142">
        <f t="shared" si="56"/>
        <v>0</v>
      </c>
      <c r="V84" s="34"/>
      <c r="W84" s="79"/>
      <c r="X84" s="142">
        <f t="shared" si="57"/>
        <v>0</v>
      </c>
      <c r="Z84" s="34"/>
      <c r="AA84" s="79"/>
      <c r="AB84" s="143">
        <f t="shared" si="58"/>
        <v>0</v>
      </c>
      <c r="AD84" s="34"/>
      <c r="AE84" s="79"/>
      <c r="AF84" s="143">
        <f t="shared" si="59"/>
        <v>0</v>
      </c>
      <c r="AH84" s="34"/>
      <c r="AI84" s="79"/>
      <c r="AJ84" s="143">
        <f t="shared" si="60"/>
        <v>0</v>
      </c>
      <c r="AL84" s="2"/>
      <c r="AM84" s="83"/>
      <c r="AN84" s="143">
        <f t="shared" si="61"/>
        <v>0</v>
      </c>
      <c r="AO84" s="38"/>
      <c r="AP84" s="2"/>
      <c r="AQ84" s="83"/>
      <c r="AR84" s="143">
        <f t="shared" si="62"/>
        <v>0</v>
      </c>
      <c r="AS84" s="38"/>
      <c r="AT84" s="2"/>
      <c r="AU84" s="83"/>
      <c r="AV84" s="143">
        <f t="shared" si="63"/>
        <v>0</v>
      </c>
      <c r="AX84" s="144">
        <f>AT84+AP84+AL84+AH84+AD84+Z84+V84+R84+N84+J84+F84+B84</f>
        <v>200</v>
      </c>
      <c r="AY84" s="144">
        <f>AU84+AQ84+AM84+AI84+AE84+AA84+W84+S84+O84+K84+G84+C84</f>
        <v>210</v>
      </c>
      <c r="AZ84" s="143">
        <f t="shared" si="64"/>
        <v>-10</v>
      </c>
    </row>
    <row r="85" spans="1:52" x14ac:dyDescent="0.2">
      <c r="A85" s="19" t="s">
        <v>76</v>
      </c>
      <c r="B85" s="34"/>
      <c r="C85" s="79"/>
      <c r="D85" s="142">
        <f t="shared" si="52"/>
        <v>0</v>
      </c>
      <c r="F85" s="34"/>
      <c r="G85" s="79"/>
      <c r="H85" s="142">
        <f t="shared" si="53"/>
        <v>0</v>
      </c>
      <c r="J85" s="34"/>
      <c r="K85" s="79"/>
      <c r="L85" s="142">
        <f t="shared" si="54"/>
        <v>0</v>
      </c>
      <c r="N85" s="34"/>
      <c r="O85" s="79"/>
      <c r="P85" s="142">
        <f t="shared" si="55"/>
        <v>0</v>
      </c>
      <c r="R85" s="34"/>
      <c r="S85" s="79"/>
      <c r="T85" s="142">
        <f t="shared" si="56"/>
        <v>0</v>
      </c>
      <c r="V85" s="34"/>
      <c r="W85" s="79"/>
      <c r="X85" s="142">
        <f t="shared" si="57"/>
        <v>0</v>
      </c>
      <c r="Z85" s="34"/>
      <c r="AA85" s="79"/>
      <c r="AB85" s="143">
        <f t="shared" si="58"/>
        <v>0</v>
      </c>
      <c r="AD85" s="34"/>
      <c r="AE85" s="79"/>
      <c r="AF85" s="143">
        <f t="shared" si="59"/>
        <v>0</v>
      </c>
      <c r="AH85" s="34"/>
      <c r="AI85" s="79"/>
      <c r="AJ85" s="143">
        <f t="shared" si="60"/>
        <v>0</v>
      </c>
      <c r="AL85" s="2"/>
      <c r="AM85" s="83"/>
      <c r="AN85" s="143">
        <f t="shared" si="61"/>
        <v>0</v>
      </c>
      <c r="AO85" s="38"/>
      <c r="AP85" s="2"/>
      <c r="AQ85" s="83"/>
      <c r="AR85" s="143">
        <f t="shared" si="62"/>
        <v>0</v>
      </c>
      <c r="AS85" s="38"/>
      <c r="AT85" s="2"/>
      <c r="AU85" s="83"/>
      <c r="AV85" s="143">
        <f t="shared" si="63"/>
        <v>0</v>
      </c>
      <c r="AX85" s="144">
        <f>AT85+AP85+AL85+AH85+AD85+Z85+V85+R85+N85+J85+F85+B85</f>
        <v>0</v>
      </c>
      <c r="AY85" s="144">
        <f>AU85+AQ85+AM85+AI85+AE85+AA85+W85+S85+O85+K85+G85+C85</f>
        <v>0</v>
      </c>
      <c r="AZ85" s="143">
        <f t="shared" si="64"/>
        <v>0</v>
      </c>
    </row>
    <row r="86" spans="1:52" x14ac:dyDescent="0.2">
      <c r="A86" s="19" t="s">
        <v>77</v>
      </c>
      <c r="B86" s="34"/>
      <c r="C86" s="79"/>
      <c r="D86" s="142">
        <f t="shared" si="52"/>
        <v>0</v>
      </c>
      <c r="F86" s="34"/>
      <c r="G86" s="79"/>
      <c r="H86" s="142">
        <f t="shared" si="53"/>
        <v>0</v>
      </c>
      <c r="J86" s="34"/>
      <c r="K86" s="79"/>
      <c r="L86" s="142">
        <f t="shared" si="54"/>
        <v>0</v>
      </c>
      <c r="N86" s="34"/>
      <c r="O86" s="79"/>
      <c r="P86" s="142">
        <f t="shared" si="55"/>
        <v>0</v>
      </c>
      <c r="R86" s="34"/>
      <c r="S86" s="79"/>
      <c r="T86" s="142">
        <f t="shared" si="56"/>
        <v>0</v>
      </c>
      <c r="V86" s="34"/>
      <c r="W86" s="79"/>
      <c r="X86" s="142">
        <f t="shared" si="57"/>
        <v>0</v>
      </c>
      <c r="Z86" s="34"/>
      <c r="AA86" s="79"/>
      <c r="AB86" s="143">
        <f t="shared" si="58"/>
        <v>0</v>
      </c>
      <c r="AD86" s="34"/>
      <c r="AE86" s="79"/>
      <c r="AF86" s="143">
        <f t="shared" si="59"/>
        <v>0</v>
      </c>
      <c r="AH86" s="34"/>
      <c r="AI86" s="79"/>
      <c r="AJ86" s="143">
        <f t="shared" si="60"/>
        <v>0</v>
      </c>
      <c r="AL86" s="2"/>
      <c r="AM86" s="83"/>
      <c r="AN86" s="143">
        <f t="shared" si="61"/>
        <v>0</v>
      </c>
      <c r="AO86" s="38"/>
      <c r="AP86" s="2"/>
      <c r="AQ86" s="83"/>
      <c r="AR86" s="143">
        <f t="shared" si="62"/>
        <v>0</v>
      </c>
      <c r="AS86" s="38"/>
      <c r="AT86" s="2"/>
      <c r="AU86" s="83"/>
      <c r="AV86" s="143">
        <f t="shared" si="63"/>
        <v>0</v>
      </c>
      <c r="AX86" s="144">
        <f>AT86+AP86+AL86+AH86+AD86+Z86+V86+R86+N86+J86+F86+B86</f>
        <v>0</v>
      </c>
      <c r="AY86" s="144">
        <f>AU86+AQ86+AM86+AI86+AE86+AA86+W86+S86+O86+K86+G86+C86</f>
        <v>0</v>
      </c>
      <c r="AZ86" s="143">
        <f t="shared" si="64"/>
        <v>0</v>
      </c>
    </row>
    <row r="87" spans="1:52" x14ac:dyDescent="0.2">
      <c r="A87" s="19" t="s">
        <v>78</v>
      </c>
      <c r="B87" s="34"/>
      <c r="C87" s="79"/>
      <c r="D87" s="142">
        <f t="shared" si="52"/>
        <v>0</v>
      </c>
      <c r="F87" s="34"/>
      <c r="G87" s="79"/>
      <c r="H87" s="142">
        <f t="shared" si="53"/>
        <v>0</v>
      </c>
      <c r="J87" s="34"/>
      <c r="K87" s="79"/>
      <c r="L87" s="142">
        <f t="shared" si="54"/>
        <v>0</v>
      </c>
      <c r="N87" s="34"/>
      <c r="O87" s="79"/>
      <c r="P87" s="142">
        <f t="shared" si="55"/>
        <v>0</v>
      </c>
      <c r="R87" s="34"/>
      <c r="S87" s="79"/>
      <c r="T87" s="142">
        <f t="shared" si="56"/>
        <v>0</v>
      </c>
      <c r="V87" s="34"/>
      <c r="W87" s="79"/>
      <c r="X87" s="142">
        <f t="shared" si="57"/>
        <v>0</v>
      </c>
      <c r="Z87" s="34"/>
      <c r="AA87" s="79"/>
      <c r="AB87" s="143">
        <f t="shared" si="58"/>
        <v>0</v>
      </c>
      <c r="AD87" s="34"/>
      <c r="AE87" s="79"/>
      <c r="AF87" s="143">
        <f t="shared" si="59"/>
        <v>0</v>
      </c>
      <c r="AH87" s="34"/>
      <c r="AI87" s="79"/>
      <c r="AJ87" s="143">
        <f t="shared" si="60"/>
        <v>0</v>
      </c>
      <c r="AL87" s="2"/>
      <c r="AM87" s="83"/>
      <c r="AN87" s="143">
        <f t="shared" si="61"/>
        <v>0</v>
      </c>
      <c r="AO87" s="38"/>
      <c r="AP87" s="2"/>
      <c r="AQ87" s="83"/>
      <c r="AR87" s="143">
        <f t="shared" si="62"/>
        <v>0</v>
      </c>
      <c r="AS87" s="38"/>
      <c r="AT87" s="2"/>
      <c r="AU87" s="83"/>
      <c r="AV87" s="143">
        <f t="shared" si="63"/>
        <v>0</v>
      </c>
      <c r="AX87" s="144">
        <f>AT87+AP87+AL87+AH87+AD87+Z87+V87+R87+N87+J87+F87+B87</f>
        <v>0</v>
      </c>
      <c r="AY87" s="144">
        <f>AU87+AQ87+AM87+AI87+AE87+AA87+W87+S87+O87+K87+G87+C87</f>
        <v>0</v>
      </c>
      <c r="AZ87" s="143">
        <f t="shared" si="64"/>
        <v>0</v>
      </c>
    </row>
    <row r="88" spans="1:52" x14ac:dyDescent="0.2">
      <c r="A88" s="19" t="s">
        <v>32</v>
      </c>
      <c r="B88" s="34"/>
      <c r="C88" s="79"/>
      <c r="D88" s="142">
        <f>B88-C88</f>
        <v>0</v>
      </c>
      <c r="F88" s="34"/>
      <c r="G88" s="79"/>
      <c r="H88" s="142">
        <f>F88-G88</f>
        <v>0</v>
      </c>
      <c r="J88" s="34"/>
      <c r="K88" s="79"/>
      <c r="L88" s="142">
        <f>J88-K88</f>
        <v>0</v>
      </c>
      <c r="N88" s="34"/>
      <c r="O88" s="79"/>
      <c r="P88" s="142">
        <f>N88-O88</f>
        <v>0</v>
      </c>
      <c r="R88" s="34"/>
      <c r="S88" s="79"/>
      <c r="T88" s="142">
        <f>R88-S88</f>
        <v>0</v>
      </c>
      <c r="V88" s="34"/>
      <c r="W88" s="79"/>
      <c r="X88" s="142">
        <f>V88-W88</f>
        <v>0</v>
      </c>
      <c r="Z88" s="34"/>
      <c r="AA88" s="79"/>
      <c r="AB88" s="143">
        <f>Z88-AA88</f>
        <v>0</v>
      </c>
      <c r="AD88" s="34"/>
      <c r="AE88" s="79"/>
      <c r="AF88" s="143">
        <f>AD88-AE88</f>
        <v>0</v>
      </c>
      <c r="AH88" s="34"/>
      <c r="AI88" s="79"/>
      <c r="AJ88" s="143">
        <f>AH88-AI88</f>
        <v>0</v>
      </c>
      <c r="AL88" s="2"/>
      <c r="AM88" s="83"/>
      <c r="AN88" s="143">
        <f>AL88-AM88</f>
        <v>0</v>
      </c>
      <c r="AO88" s="38"/>
      <c r="AP88" s="2"/>
      <c r="AQ88" s="83"/>
      <c r="AR88" s="143">
        <f>AP88-AQ88</f>
        <v>0</v>
      </c>
      <c r="AS88" s="38"/>
      <c r="AT88" s="2"/>
      <c r="AU88" s="83"/>
      <c r="AV88" s="143">
        <f>AT88-AU88</f>
        <v>0</v>
      </c>
      <c r="AX88" s="144">
        <f>AT88+AP88+AL88+AH88+AD88+Z88+V88+R88+N88+J88+F88+B88</f>
        <v>0</v>
      </c>
      <c r="AY88" s="144">
        <f>AU88+AQ88+AM88+AI88+AE88+AA88+W88+S88+O88+K88+G88+C88</f>
        <v>0</v>
      </c>
      <c r="AZ88" s="143">
        <f>AX88-AY88</f>
        <v>0</v>
      </c>
    </row>
    <row r="89" spans="1:52" ht="13.5" thickBot="1" x14ac:dyDescent="0.25">
      <c r="A89" s="19" t="s">
        <v>32</v>
      </c>
      <c r="B89" s="35"/>
      <c r="C89" s="80"/>
      <c r="D89" s="142">
        <f>B89-C89</f>
        <v>0</v>
      </c>
      <c r="F89" s="35"/>
      <c r="G89" s="80"/>
      <c r="H89" s="142">
        <f>F89-G89</f>
        <v>0</v>
      </c>
      <c r="J89" s="35"/>
      <c r="K89" s="80"/>
      <c r="L89" s="142">
        <f>J89-K89</f>
        <v>0</v>
      </c>
      <c r="N89" s="35"/>
      <c r="O89" s="80"/>
      <c r="P89" s="142">
        <f>N89-O89</f>
        <v>0</v>
      </c>
      <c r="R89" s="35"/>
      <c r="S89" s="80"/>
      <c r="T89" s="142">
        <f>R89-S89</f>
        <v>0</v>
      </c>
      <c r="V89" s="35"/>
      <c r="W89" s="80"/>
      <c r="X89" s="142">
        <f>V89-W89</f>
        <v>0</v>
      </c>
      <c r="Z89" s="35"/>
      <c r="AA89" s="80"/>
      <c r="AB89" s="143">
        <f>Z89-AA89</f>
        <v>0</v>
      </c>
      <c r="AD89" s="35"/>
      <c r="AE89" s="80"/>
      <c r="AF89" s="143">
        <f>AD89-AE89</f>
        <v>0</v>
      </c>
      <c r="AH89" s="35"/>
      <c r="AI89" s="80"/>
      <c r="AJ89" s="143">
        <f>AH89-AI89</f>
        <v>0</v>
      </c>
      <c r="AL89" s="3"/>
      <c r="AM89" s="84"/>
      <c r="AN89" s="143">
        <f>AL89-AM89</f>
        <v>0</v>
      </c>
      <c r="AO89" s="38"/>
      <c r="AP89" s="3"/>
      <c r="AQ89" s="84"/>
      <c r="AR89" s="143">
        <f>AP89-AQ89</f>
        <v>0</v>
      </c>
      <c r="AS89" s="38"/>
      <c r="AT89" s="3"/>
      <c r="AU89" s="84"/>
      <c r="AV89" s="143">
        <f>AT89-AU89</f>
        <v>0</v>
      </c>
      <c r="AX89" s="144">
        <f>AT89+AP89+AL89+AH89+AD89+Z89+V89+R89+N89+J89+F89+B89</f>
        <v>0</v>
      </c>
      <c r="AY89" s="144">
        <f>AU89+AQ89+AM89+AI89+AE89+AA89+W89+S89+O89+K89+G89+C89</f>
        <v>0</v>
      </c>
      <c r="AZ89" s="143">
        <f>AX89-AY89</f>
        <v>0</v>
      </c>
    </row>
    <row r="90" spans="1:52" ht="13.5" thickBot="1" x14ac:dyDescent="0.25">
      <c r="A90" s="32" t="s">
        <v>8</v>
      </c>
      <c r="B90" s="165">
        <f>SUM(B83:B89)</f>
        <v>200</v>
      </c>
      <c r="C90" s="165">
        <f>SUM(C83:C89)</f>
        <v>210</v>
      </c>
      <c r="D90" s="165">
        <f>SUM(D83:D89)</f>
        <v>-10</v>
      </c>
      <c r="F90" s="165">
        <f>SUM(F83:F89)</f>
        <v>0</v>
      </c>
      <c r="G90" s="165">
        <f>SUM(G83:G89)</f>
        <v>0</v>
      </c>
      <c r="H90" s="165">
        <f>SUM(H83:H89)</f>
        <v>0</v>
      </c>
      <c r="J90" s="165">
        <f>SUM(J83:J89)</f>
        <v>0</v>
      </c>
      <c r="K90" s="165">
        <f>SUM(K83:K89)</f>
        <v>0</v>
      </c>
      <c r="L90" s="165">
        <f>SUM(L83:L89)</f>
        <v>0</v>
      </c>
      <c r="N90" s="165">
        <f>SUM(N83:N89)</f>
        <v>0</v>
      </c>
      <c r="O90" s="165">
        <f>SUM(O83:O89)</f>
        <v>0</v>
      </c>
      <c r="P90" s="165">
        <f>SUM(P83:P89)</f>
        <v>0</v>
      </c>
      <c r="R90" s="165">
        <f>SUM(R83:R89)</f>
        <v>0</v>
      </c>
      <c r="S90" s="165">
        <f>SUM(S83:S89)</f>
        <v>0</v>
      </c>
      <c r="T90" s="165">
        <f>SUM(T83:T89)</f>
        <v>0</v>
      </c>
      <c r="V90" s="165">
        <f>SUM(V83:V89)</f>
        <v>0</v>
      </c>
      <c r="W90" s="165">
        <f>SUM(W83:W89)</f>
        <v>0</v>
      </c>
      <c r="X90" s="165">
        <f>SUM(X83:X89)</f>
        <v>0</v>
      </c>
      <c r="Z90" s="165">
        <f>SUM(Z83:Z89)</f>
        <v>0</v>
      </c>
      <c r="AA90" s="165">
        <f>SUM(AA83:AA89)</f>
        <v>0</v>
      </c>
      <c r="AB90" s="165">
        <f>SUM(AB83:AB89)</f>
        <v>0</v>
      </c>
      <c r="AD90" s="165">
        <f>SUM(AD83:AD89)</f>
        <v>0</v>
      </c>
      <c r="AE90" s="165">
        <f>SUM(AE83:AE89)</f>
        <v>0</v>
      </c>
      <c r="AF90" s="165">
        <f>SUM(AF83:AF89)</f>
        <v>0</v>
      </c>
      <c r="AH90" s="165">
        <f>SUM(AH83:AH89)</f>
        <v>0</v>
      </c>
      <c r="AI90" s="165">
        <f>SUM(AI83:AI89)</f>
        <v>0</v>
      </c>
      <c r="AJ90" s="165">
        <f>SUM(AJ83:AJ89)</f>
        <v>0</v>
      </c>
      <c r="AL90" s="166">
        <f>SUM(AL83:AL89)</f>
        <v>0</v>
      </c>
      <c r="AM90" s="166">
        <f>SUM(AM83:AM89)</f>
        <v>0</v>
      </c>
      <c r="AN90" s="166">
        <f>SUM(AN83:AN89)</f>
        <v>0</v>
      </c>
      <c r="AO90" s="38"/>
      <c r="AP90" s="166">
        <f>SUM(AP83:AP89)</f>
        <v>0</v>
      </c>
      <c r="AQ90" s="166">
        <f>SUM(AQ83:AQ89)</f>
        <v>0</v>
      </c>
      <c r="AR90" s="166">
        <f>SUM(AR83:AR89)</f>
        <v>0</v>
      </c>
      <c r="AS90" s="38"/>
      <c r="AT90" s="166">
        <f>SUM(AT83:AT89)</f>
        <v>0</v>
      </c>
      <c r="AU90" s="166">
        <f>SUM(AU83:AU89)</f>
        <v>0</v>
      </c>
      <c r="AV90" s="166">
        <f>SUM(AV83:AV89)</f>
        <v>0</v>
      </c>
      <c r="AX90" s="166">
        <f>SUM(AX83:AX89)</f>
        <v>200</v>
      </c>
      <c r="AY90" s="166">
        <f>SUM(AY83:AY89)</f>
        <v>210</v>
      </c>
      <c r="AZ90" s="166">
        <f>SUM(AZ83:AZ89)</f>
        <v>-10</v>
      </c>
    </row>
    <row r="91" spans="1:52" ht="13.5" thickBot="1" x14ac:dyDescent="0.25"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X91" s="38"/>
      <c r="AY91" s="38"/>
      <c r="AZ91" s="38"/>
    </row>
    <row r="92" spans="1:52" ht="12.75" customHeight="1" thickBot="1" x14ac:dyDescent="0.25">
      <c r="B92" s="155" t="str">
        <f>B8</f>
        <v>ENE</v>
      </c>
      <c r="C92" s="155"/>
      <c r="D92" s="155"/>
      <c r="F92" s="155" t="str">
        <f>F8</f>
        <v>FEB</v>
      </c>
      <c r="G92" s="155"/>
      <c r="H92" s="155"/>
      <c r="J92" s="155" t="str">
        <f>J8</f>
        <v>MAR</v>
      </c>
      <c r="K92" s="155"/>
      <c r="L92" s="155"/>
      <c r="N92" s="155" t="str">
        <f>N8</f>
        <v>ABR</v>
      </c>
      <c r="O92" s="155"/>
      <c r="P92" s="155"/>
      <c r="R92" s="155" t="str">
        <f>R8</f>
        <v>MAY</v>
      </c>
      <c r="S92" s="155"/>
      <c r="T92" s="155"/>
      <c r="V92" s="155" t="str">
        <f>V8</f>
        <v>JUN</v>
      </c>
      <c r="W92" s="155"/>
      <c r="X92" s="155"/>
      <c r="Z92" s="156" t="str">
        <f>Z8</f>
        <v>JUL</v>
      </c>
      <c r="AA92" s="156"/>
      <c r="AB92" s="156"/>
      <c r="AD92" s="156" t="str">
        <f>AD8</f>
        <v>AGO</v>
      </c>
      <c r="AE92" s="156"/>
      <c r="AF92" s="156"/>
      <c r="AH92" s="156" t="str">
        <f>AH8</f>
        <v>SEP</v>
      </c>
      <c r="AI92" s="156"/>
      <c r="AJ92" s="156"/>
      <c r="AL92" s="156" t="str">
        <f>AL8</f>
        <v>OCT</v>
      </c>
      <c r="AM92" s="156"/>
      <c r="AN92" s="156"/>
      <c r="AO92" s="38"/>
      <c r="AP92" s="156" t="str">
        <f>AP8</f>
        <v>NOV</v>
      </c>
      <c r="AQ92" s="156"/>
      <c r="AR92" s="156"/>
      <c r="AS92" s="38"/>
      <c r="AT92" s="156" t="str">
        <f>AT8</f>
        <v>DIC</v>
      </c>
      <c r="AU92" s="156"/>
      <c r="AV92" s="156"/>
      <c r="AX92" s="156" t="str">
        <f>AX8</f>
        <v>Totales</v>
      </c>
      <c r="AY92" s="156"/>
      <c r="AZ92" s="156"/>
    </row>
    <row r="93" spans="1:52" ht="15.75" thickBot="1" x14ac:dyDescent="0.3">
      <c r="A93" s="30" t="s">
        <v>67</v>
      </c>
      <c r="B93" s="31" t="s">
        <v>38</v>
      </c>
      <c r="C93" s="36" t="s">
        <v>39</v>
      </c>
      <c r="D93" s="31" t="s">
        <v>40</v>
      </c>
      <c r="F93" s="31" t="str">
        <f>$B$9</f>
        <v>Estimado</v>
      </c>
      <c r="G93" s="36" t="str">
        <f>$C$9</f>
        <v>Real</v>
      </c>
      <c r="H93" s="31" t="str">
        <f>$D$9</f>
        <v>Desviación</v>
      </c>
      <c r="J93" s="31" t="str">
        <f>$B$9</f>
        <v>Estimado</v>
      </c>
      <c r="K93" s="36" t="str">
        <f>$C$9</f>
        <v>Real</v>
      </c>
      <c r="L93" s="31" t="str">
        <f>$D$9</f>
        <v>Desviación</v>
      </c>
      <c r="N93" s="37" t="str">
        <f>$B$9</f>
        <v>Estimado</v>
      </c>
      <c r="O93" s="45" t="str">
        <f>$C$9</f>
        <v>Real</v>
      </c>
      <c r="P93" s="37" t="str">
        <f>$D$9</f>
        <v>Desviación</v>
      </c>
      <c r="R93" s="37" t="str">
        <f>$B$9</f>
        <v>Estimado</v>
      </c>
      <c r="S93" s="45" t="str">
        <f>$C$9</f>
        <v>Real</v>
      </c>
      <c r="T93" s="37" t="str">
        <f>$D$9</f>
        <v>Desviación</v>
      </c>
      <c r="V93" s="37" t="str">
        <f>$B$9</f>
        <v>Estimado</v>
      </c>
      <c r="W93" s="45" t="str">
        <f>$C$9</f>
        <v>Real</v>
      </c>
      <c r="X93" s="37" t="str">
        <f>$D$9</f>
        <v>Desviación</v>
      </c>
      <c r="Z93" s="42" t="str">
        <f>$B$9</f>
        <v>Estimado</v>
      </c>
      <c r="AA93" s="43" t="str">
        <f>$C$9</f>
        <v>Real</v>
      </c>
      <c r="AB93" s="42" t="str">
        <f>$D$9</f>
        <v>Desviación</v>
      </c>
      <c r="AD93" s="42" t="str">
        <f>$B$9</f>
        <v>Estimado</v>
      </c>
      <c r="AE93" s="43" t="str">
        <f>$C$9</f>
        <v>Real</v>
      </c>
      <c r="AF93" s="42" t="str">
        <f>$D$9</f>
        <v>Desviación</v>
      </c>
      <c r="AH93" s="42" t="str">
        <f>$B$9</f>
        <v>Estimado</v>
      </c>
      <c r="AI93" s="43" t="str">
        <f>$C$9</f>
        <v>Real</v>
      </c>
      <c r="AJ93" s="42" t="str">
        <f>$D$9</f>
        <v>Desviación</v>
      </c>
      <c r="AL93" s="44" t="str">
        <f>$B$9</f>
        <v>Estimado</v>
      </c>
      <c r="AM93" s="46" t="str">
        <f>$C$9</f>
        <v>Real</v>
      </c>
      <c r="AN93" s="44" t="str">
        <f>$D$9</f>
        <v>Desviación</v>
      </c>
      <c r="AO93" s="38"/>
      <c r="AP93" s="44" t="str">
        <f>$B$9</f>
        <v>Estimado</v>
      </c>
      <c r="AQ93" s="46" t="str">
        <f>$C$9</f>
        <v>Real</v>
      </c>
      <c r="AR93" s="44" t="str">
        <f>$D$9</f>
        <v>Desviación</v>
      </c>
      <c r="AS93" s="38"/>
      <c r="AT93" s="44" t="str">
        <f>$B$9</f>
        <v>Estimado</v>
      </c>
      <c r="AU93" s="46" t="str">
        <f>$C$9</f>
        <v>Real</v>
      </c>
      <c r="AV93" s="44" t="str">
        <f>$D$9</f>
        <v>Desviación</v>
      </c>
      <c r="AX93" s="44" t="str">
        <f>$B$9</f>
        <v>Estimado</v>
      </c>
      <c r="AY93" s="46" t="str">
        <f>$C$9</f>
        <v>Real</v>
      </c>
      <c r="AZ93" s="44" t="str">
        <f>$D$9</f>
        <v>Desviación</v>
      </c>
    </row>
    <row r="94" spans="1:52" x14ac:dyDescent="0.2">
      <c r="A94" s="19" t="s">
        <v>84</v>
      </c>
      <c r="B94" s="77"/>
      <c r="C94" s="78"/>
      <c r="D94" s="142">
        <f t="shared" ref="D94:D100" si="65">B94-C94</f>
        <v>0</v>
      </c>
      <c r="F94" s="77"/>
      <c r="G94" s="78"/>
      <c r="H94" s="142">
        <f t="shared" ref="H94:H100" si="66">F94-G94</f>
        <v>0</v>
      </c>
      <c r="J94" s="77"/>
      <c r="K94" s="78"/>
      <c r="L94" s="142">
        <f t="shared" ref="L94:L100" si="67">J94-K94</f>
        <v>0</v>
      </c>
      <c r="N94" s="77"/>
      <c r="O94" s="78"/>
      <c r="P94" s="142">
        <f t="shared" ref="P94:P100" si="68">N94-O94</f>
        <v>0</v>
      </c>
      <c r="R94" s="77"/>
      <c r="S94" s="78"/>
      <c r="T94" s="142">
        <f t="shared" ref="T94:T100" si="69">R94-S94</f>
        <v>0</v>
      </c>
      <c r="V94" s="77"/>
      <c r="W94" s="78"/>
      <c r="X94" s="142">
        <f t="shared" ref="X94:X100" si="70">V94-W94</f>
        <v>0</v>
      </c>
      <c r="Z94" s="77"/>
      <c r="AA94" s="78"/>
      <c r="AB94" s="143">
        <f t="shared" ref="AB94:AB100" si="71">Z94-AA94</f>
        <v>0</v>
      </c>
      <c r="AD94" s="77"/>
      <c r="AE94" s="78"/>
      <c r="AF94" s="143">
        <f t="shared" ref="AF94:AF100" si="72">AD94-AE94</f>
        <v>0</v>
      </c>
      <c r="AH94" s="77"/>
      <c r="AI94" s="78"/>
      <c r="AJ94" s="143">
        <f t="shared" ref="AJ94:AJ100" si="73">AH94-AI94</f>
        <v>0</v>
      </c>
      <c r="AL94" s="81"/>
      <c r="AM94" s="82"/>
      <c r="AN94" s="143">
        <f t="shared" ref="AN94:AN100" si="74">AL94-AM94</f>
        <v>0</v>
      </c>
      <c r="AO94" s="38"/>
      <c r="AP94" s="81"/>
      <c r="AQ94" s="82"/>
      <c r="AR94" s="143">
        <f t="shared" ref="AR94:AR100" si="75">AP94-AQ94</f>
        <v>0</v>
      </c>
      <c r="AS94" s="38"/>
      <c r="AT94" s="81"/>
      <c r="AU94" s="82"/>
      <c r="AV94" s="143">
        <f t="shared" ref="AV94:AV100" si="76">AT94-AU94</f>
        <v>0</v>
      </c>
      <c r="AX94" s="144">
        <f>AT94+AP94+AL94+AH94+AD94+Z94+V94+R94+N94+J94+F94+B94</f>
        <v>0</v>
      </c>
      <c r="AY94" s="144">
        <f>AU94+AQ94+AM94+AI94+AE94+AA94+W94+S94+O94+K94+G94+C94</f>
        <v>0</v>
      </c>
      <c r="AZ94" s="143">
        <f t="shared" ref="AZ94:AZ100" si="77">AX94-AY94</f>
        <v>0</v>
      </c>
    </row>
    <row r="95" spans="1:52" x14ac:dyDescent="0.2">
      <c r="A95" s="19" t="s">
        <v>83</v>
      </c>
      <c r="B95" s="34">
        <v>15</v>
      </c>
      <c r="C95" s="79">
        <v>20</v>
      </c>
      <c r="D95" s="142">
        <f t="shared" si="65"/>
        <v>-5</v>
      </c>
      <c r="F95" s="34"/>
      <c r="G95" s="79"/>
      <c r="H95" s="142">
        <f t="shared" si="66"/>
        <v>0</v>
      </c>
      <c r="J95" s="34"/>
      <c r="K95" s="79"/>
      <c r="L95" s="142">
        <f t="shared" si="67"/>
        <v>0</v>
      </c>
      <c r="N95" s="34"/>
      <c r="O95" s="79"/>
      <c r="P95" s="142">
        <f t="shared" si="68"/>
        <v>0</v>
      </c>
      <c r="R95" s="34"/>
      <c r="S95" s="79"/>
      <c r="T95" s="142">
        <f t="shared" si="69"/>
        <v>0</v>
      </c>
      <c r="V95" s="34"/>
      <c r="W95" s="79"/>
      <c r="X95" s="142">
        <f t="shared" si="70"/>
        <v>0</v>
      </c>
      <c r="Z95" s="34"/>
      <c r="AA95" s="79"/>
      <c r="AB95" s="143">
        <f t="shared" si="71"/>
        <v>0</v>
      </c>
      <c r="AD95" s="34"/>
      <c r="AE95" s="79"/>
      <c r="AF95" s="143">
        <f t="shared" si="72"/>
        <v>0</v>
      </c>
      <c r="AH95" s="34"/>
      <c r="AI95" s="79"/>
      <c r="AJ95" s="143">
        <f t="shared" si="73"/>
        <v>0</v>
      </c>
      <c r="AL95" s="2"/>
      <c r="AM95" s="83"/>
      <c r="AN95" s="143">
        <f t="shared" si="74"/>
        <v>0</v>
      </c>
      <c r="AO95" s="38"/>
      <c r="AP95" s="2"/>
      <c r="AQ95" s="83"/>
      <c r="AR95" s="143">
        <f t="shared" si="75"/>
        <v>0</v>
      </c>
      <c r="AS95" s="38"/>
      <c r="AT95" s="2"/>
      <c r="AU95" s="83"/>
      <c r="AV95" s="143">
        <f t="shared" si="76"/>
        <v>0</v>
      </c>
      <c r="AX95" s="144">
        <f>AT95+AP95+AL95+AH95+AD95+Z95+V95+R95+N95+J95+F95+B95</f>
        <v>15</v>
      </c>
      <c r="AY95" s="144">
        <f>AU95+AQ95+AM95+AI95+AE95+AA95+W95+S95+O95+K95+G95+C95</f>
        <v>20</v>
      </c>
      <c r="AZ95" s="143">
        <f t="shared" si="77"/>
        <v>-5</v>
      </c>
    </row>
    <row r="96" spans="1:52" x14ac:dyDescent="0.2">
      <c r="A96" s="19" t="s">
        <v>79</v>
      </c>
      <c r="B96" s="34"/>
      <c r="C96" s="79"/>
      <c r="D96" s="142">
        <f t="shared" si="65"/>
        <v>0</v>
      </c>
      <c r="F96" s="34"/>
      <c r="G96" s="79"/>
      <c r="H96" s="142">
        <f t="shared" si="66"/>
        <v>0</v>
      </c>
      <c r="J96" s="34"/>
      <c r="K96" s="79"/>
      <c r="L96" s="142">
        <f t="shared" si="67"/>
        <v>0</v>
      </c>
      <c r="N96" s="34"/>
      <c r="O96" s="79"/>
      <c r="P96" s="142">
        <f t="shared" si="68"/>
        <v>0</v>
      </c>
      <c r="R96" s="34"/>
      <c r="S96" s="79"/>
      <c r="T96" s="142">
        <f t="shared" si="69"/>
        <v>0</v>
      </c>
      <c r="V96" s="34"/>
      <c r="W96" s="79"/>
      <c r="X96" s="142">
        <f t="shared" si="70"/>
        <v>0</v>
      </c>
      <c r="Z96" s="34"/>
      <c r="AA96" s="79"/>
      <c r="AB96" s="143">
        <f t="shared" si="71"/>
        <v>0</v>
      </c>
      <c r="AD96" s="34"/>
      <c r="AE96" s="79"/>
      <c r="AF96" s="143">
        <f t="shared" si="72"/>
        <v>0</v>
      </c>
      <c r="AH96" s="34"/>
      <c r="AI96" s="79"/>
      <c r="AJ96" s="143">
        <f t="shared" si="73"/>
        <v>0</v>
      </c>
      <c r="AL96" s="2"/>
      <c r="AM96" s="83"/>
      <c r="AN96" s="143">
        <f t="shared" si="74"/>
        <v>0</v>
      </c>
      <c r="AO96" s="38"/>
      <c r="AP96" s="2"/>
      <c r="AQ96" s="83"/>
      <c r="AR96" s="143">
        <f t="shared" si="75"/>
        <v>0</v>
      </c>
      <c r="AS96" s="38"/>
      <c r="AT96" s="2"/>
      <c r="AU96" s="83"/>
      <c r="AV96" s="143">
        <f t="shared" si="76"/>
        <v>0</v>
      </c>
      <c r="AX96" s="144">
        <f>AT96+AP96+AL96+AH96+AD96+Z96+V96+R96+N96+J96+F96+B96</f>
        <v>0</v>
      </c>
      <c r="AY96" s="144">
        <f>AU96+AQ96+AM96+AI96+AE96+AA96+W96+S96+O96+K96+G96+C96</f>
        <v>0</v>
      </c>
      <c r="AZ96" s="143">
        <f t="shared" si="77"/>
        <v>0</v>
      </c>
    </row>
    <row r="97" spans="1:52" x14ac:dyDescent="0.2">
      <c r="A97" s="19" t="s">
        <v>80</v>
      </c>
      <c r="B97" s="34"/>
      <c r="C97" s="79"/>
      <c r="D97" s="142">
        <f t="shared" si="65"/>
        <v>0</v>
      </c>
      <c r="F97" s="34"/>
      <c r="G97" s="79"/>
      <c r="H97" s="142">
        <f t="shared" si="66"/>
        <v>0</v>
      </c>
      <c r="J97" s="34"/>
      <c r="K97" s="79"/>
      <c r="L97" s="142">
        <f t="shared" si="67"/>
        <v>0</v>
      </c>
      <c r="N97" s="34"/>
      <c r="O97" s="79"/>
      <c r="P97" s="142">
        <f t="shared" si="68"/>
        <v>0</v>
      </c>
      <c r="R97" s="34"/>
      <c r="S97" s="79"/>
      <c r="T97" s="142">
        <f t="shared" si="69"/>
        <v>0</v>
      </c>
      <c r="V97" s="34"/>
      <c r="W97" s="79"/>
      <c r="X97" s="142">
        <f t="shared" si="70"/>
        <v>0</v>
      </c>
      <c r="Z97" s="34"/>
      <c r="AA97" s="79"/>
      <c r="AB97" s="143">
        <f t="shared" si="71"/>
        <v>0</v>
      </c>
      <c r="AD97" s="34"/>
      <c r="AE97" s="79"/>
      <c r="AF97" s="143">
        <f t="shared" si="72"/>
        <v>0</v>
      </c>
      <c r="AH97" s="34"/>
      <c r="AI97" s="79"/>
      <c r="AJ97" s="143">
        <f t="shared" si="73"/>
        <v>0</v>
      </c>
      <c r="AL97" s="2"/>
      <c r="AM97" s="83"/>
      <c r="AN97" s="143">
        <f t="shared" si="74"/>
        <v>0</v>
      </c>
      <c r="AO97" s="38"/>
      <c r="AP97" s="2"/>
      <c r="AQ97" s="83"/>
      <c r="AR97" s="143">
        <f t="shared" si="75"/>
        <v>0</v>
      </c>
      <c r="AS97" s="38"/>
      <c r="AT97" s="2"/>
      <c r="AU97" s="83"/>
      <c r="AV97" s="143">
        <f t="shared" si="76"/>
        <v>0</v>
      </c>
      <c r="AX97" s="144">
        <f>AT97+AP97+AL97+AH97+AD97+Z97+V97+R97+N97+J97+F97+B97</f>
        <v>0</v>
      </c>
      <c r="AY97" s="144">
        <f>AU97+AQ97+AM97+AI97+AE97+AA97+W97+S97+O97+K97+G97+C97</f>
        <v>0</v>
      </c>
      <c r="AZ97" s="143">
        <f t="shared" si="77"/>
        <v>0</v>
      </c>
    </row>
    <row r="98" spans="1:52" x14ac:dyDescent="0.2">
      <c r="A98" s="19" t="s">
        <v>81</v>
      </c>
      <c r="B98" s="34"/>
      <c r="C98" s="79"/>
      <c r="D98" s="142">
        <f t="shared" si="65"/>
        <v>0</v>
      </c>
      <c r="F98" s="34"/>
      <c r="G98" s="79"/>
      <c r="H98" s="142">
        <f t="shared" si="66"/>
        <v>0</v>
      </c>
      <c r="J98" s="34"/>
      <c r="K98" s="79"/>
      <c r="L98" s="142">
        <f t="shared" si="67"/>
        <v>0</v>
      </c>
      <c r="N98" s="34"/>
      <c r="O98" s="79"/>
      <c r="P98" s="142">
        <f t="shared" si="68"/>
        <v>0</v>
      </c>
      <c r="R98" s="34"/>
      <c r="S98" s="79"/>
      <c r="T98" s="142">
        <f t="shared" si="69"/>
        <v>0</v>
      </c>
      <c r="V98" s="34"/>
      <c r="W98" s="79"/>
      <c r="X98" s="142">
        <f t="shared" si="70"/>
        <v>0</v>
      </c>
      <c r="Z98" s="34"/>
      <c r="AA98" s="79"/>
      <c r="AB98" s="143">
        <f t="shared" si="71"/>
        <v>0</v>
      </c>
      <c r="AD98" s="34"/>
      <c r="AE98" s="79"/>
      <c r="AF98" s="143">
        <f t="shared" si="72"/>
        <v>0</v>
      </c>
      <c r="AH98" s="34"/>
      <c r="AI98" s="79"/>
      <c r="AJ98" s="143">
        <f t="shared" si="73"/>
        <v>0</v>
      </c>
      <c r="AL98" s="2"/>
      <c r="AM98" s="83"/>
      <c r="AN98" s="143">
        <f t="shared" si="74"/>
        <v>0</v>
      </c>
      <c r="AO98" s="38"/>
      <c r="AP98" s="2"/>
      <c r="AQ98" s="83"/>
      <c r="AR98" s="143">
        <f t="shared" si="75"/>
        <v>0</v>
      </c>
      <c r="AS98" s="38"/>
      <c r="AT98" s="2"/>
      <c r="AU98" s="83"/>
      <c r="AV98" s="143">
        <f t="shared" si="76"/>
        <v>0</v>
      </c>
      <c r="AX98" s="144">
        <f>AT98+AP98+AL98+AH98+AD98+Z98+V98+R98+N98+J98+F98+B98</f>
        <v>0</v>
      </c>
      <c r="AY98" s="144">
        <f>AU98+AQ98+AM98+AI98+AE98+AA98+W98+S98+O98+K98+G98+C98</f>
        <v>0</v>
      </c>
      <c r="AZ98" s="143">
        <f t="shared" si="77"/>
        <v>0</v>
      </c>
    </row>
    <row r="99" spans="1:52" x14ac:dyDescent="0.2">
      <c r="A99" s="19" t="s">
        <v>82</v>
      </c>
      <c r="B99" s="34"/>
      <c r="C99" s="79"/>
      <c r="D99" s="142">
        <f t="shared" si="65"/>
        <v>0</v>
      </c>
      <c r="F99" s="34"/>
      <c r="G99" s="79"/>
      <c r="H99" s="142">
        <f t="shared" si="66"/>
        <v>0</v>
      </c>
      <c r="J99" s="34"/>
      <c r="K99" s="79"/>
      <c r="L99" s="142">
        <f t="shared" si="67"/>
        <v>0</v>
      </c>
      <c r="N99" s="34"/>
      <c r="O99" s="79"/>
      <c r="P99" s="142">
        <f t="shared" si="68"/>
        <v>0</v>
      </c>
      <c r="R99" s="34"/>
      <c r="S99" s="79"/>
      <c r="T99" s="142">
        <f t="shared" si="69"/>
        <v>0</v>
      </c>
      <c r="V99" s="34"/>
      <c r="W99" s="79"/>
      <c r="X99" s="142">
        <f t="shared" si="70"/>
        <v>0</v>
      </c>
      <c r="Z99" s="34"/>
      <c r="AA99" s="79"/>
      <c r="AB99" s="143">
        <f t="shared" si="71"/>
        <v>0</v>
      </c>
      <c r="AD99" s="34"/>
      <c r="AE99" s="79"/>
      <c r="AF99" s="143">
        <f t="shared" si="72"/>
        <v>0</v>
      </c>
      <c r="AH99" s="34"/>
      <c r="AI99" s="79"/>
      <c r="AJ99" s="143">
        <f t="shared" si="73"/>
        <v>0</v>
      </c>
      <c r="AL99" s="2"/>
      <c r="AM99" s="83"/>
      <c r="AN99" s="143">
        <f t="shared" si="74"/>
        <v>0</v>
      </c>
      <c r="AO99" s="38"/>
      <c r="AP99" s="2"/>
      <c r="AQ99" s="83"/>
      <c r="AR99" s="143">
        <f t="shared" si="75"/>
        <v>0</v>
      </c>
      <c r="AS99" s="38"/>
      <c r="AT99" s="2"/>
      <c r="AU99" s="83"/>
      <c r="AV99" s="143">
        <f t="shared" si="76"/>
        <v>0</v>
      </c>
      <c r="AX99" s="144">
        <f>AT99+AP99+AL99+AH99+AD99+Z99+V99+R99+N99+J99+F99+B99</f>
        <v>0</v>
      </c>
      <c r="AY99" s="144">
        <f>AU99+AQ99+AM99+AI99+AE99+AA99+W99+S99+O99+K99+G99+C99</f>
        <v>0</v>
      </c>
      <c r="AZ99" s="143">
        <f t="shared" si="77"/>
        <v>0</v>
      </c>
    </row>
    <row r="100" spans="1:52" x14ac:dyDescent="0.2">
      <c r="A100" s="19" t="s">
        <v>32</v>
      </c>
      <c r="B100" s="34"/>
      <c r="C100" s="79"/>
      <c r="D100" s="142">
        <f t="shared" si="65"/>
        <v>0</v>
      </c>
      <c r="F100" s="34"/>
      <c r="G100" s="79"/>
      <c r="H100" s="142">
        <f t="shared" si="66"/>
        <v>0</v>
      </c>
      <c r="J100" s="34"/>
      <c r="K100" s="79"/>
      <c r="L100" s="142">
        <f t="shared" si="67"/>
        <v>0</v>
      </c>
      <c r="N100" s="34"/>
      <c r="O100" s="79"/>
      <c r="P100" s="142">
        <f t="shared" si="68"/>
        <v>0</v>
      </c>
      <c r="R100" s="34"/>
      <c r="S100" s="79"/>
      <c r="T100" s="142">
        <f t="shared" si="69"/>
        <v>0</v>
      </c>
      <c r="V100" s="34"/>
      <c r="W100" s="79"/>
      <c r="X100" s="142">
        <f t="shared" si="70"/>
        <v>0</v>
      </c>
      <c r="Z100" s="34"/>
      <c r="AA100" s="79"/>
      <c r="AB100" s="143">
        <f t="shared" si="71"/>
        <v>0</v>
      </c>
      <c r="AD100" s="34"/>
      <c r="AE100" s="79"/>
      <c r="AF100" s="143">
        <f t="shared" si="72"/>
        <v>0</v>
      </c>
      <c r="AH100" s="34"/>
      <c r="AI100" s="79"/>
      <c r="AJ100" s="143">
        <f t="shared" si="73"/>
        <v>0</v>
      </c>
      <c r="AL100" s="2"/>
      <c r="AM100" s="83"/>
      <c r="AN100" s="143">
        <f t="shared" si="74"/>
        <v>0</v>
      </c>
      <c r="AO100" s="38"/>
      <c r="AP100" s="2"/>
      <c r="AQ100" s="83"/>
      <c r="AR100" s="143">
        <f t="shared" si="75"/>
        <v>0</v>
      </c>
      <c r="AS100" s="38"/>
      <c r="AT100" s="2"/>
      <c r="AU100" s="83"/>
      <c r="AV100" s="143">
        <f t="shared" si="76"/>
        <v>0</v>
      </c>
      <c r="AX100" s="144">
        <f>AT100+AP100+AL100+AH100+AD100+Z100+V100+R100+N100+J100+F100+B100</f>
        <v>0</v>
      </c>
      <c r="AY100" s="144">
        <f>AU100+AQ100+AM100+AI100+AE100+AA100+W100+S100+O100+K100+G100+C100</f>
        <v>0</v>
      </c>
      <c r="AZ100" s="143">
        <f t="shared" si="77"/>
        <v>0</v>
      </c>
    </row>
    <row r="101" spans="1:52" x14ac:dyDescent="0.2">
      <c r="A101" s="19" t="s">
        <v>32</v>
      </c>
      <c r="B101" s="34"/>
      <c r="C101" s="79"/>
      <c r="D101" s="142">
        <f>B101-C101</f>
        <v>0</v>
      </c>
      <c r="F101" s="34"/>
      <c r="G101" s="79"/>
      <c r="H101" s="142">
        <f>F101-G101</f>
        <v>0</v>
      </c>
      <c r="J101" s="34"/>
      <c r="K101" s="79"/>
      <c r="L101" s="142">
        <f>J101-K101</f>
        <v>0</v>
      </c>
      <c r="N101" s="34"/>
      <c r="O101" s="79"/>
      <c r="P101" s="142">
        <f>N101-O101</f>
        <v>0</v>
      </c>
      <c r="R101" s="34"/>
      <c r="S101" s="79"/>
      <c r="T101" s="142">
        <f>R101-S101</f>
        <v>0</v>
      </c>
      <c r="V101" s="34"/>
      <c r="W101" s="79"/>
      <c r="X101" s="142">
        <f>V101-W101</f>
        <v>0</v>
      </c>
      <c r="Z101" s="34"/>
      <c r="AA101" s="79"/>
      <c r="AB101" s="143">
        <f>Z101-AA101</f>
        <v>0</v>
      </c>
      <c r="AD101" s="34"/>
      <c r="AE101" s="79"/>
      <c r="AF101" s="143">
        <f>AD101-AE101</f>
        <v>0</v>
      </c>
      <c r="AH101" s="34"/>
      <c r="AI101" s="79"/>
      <c r="AJ101" s="143">
        <f>AH101-AI101</f>
        <v>0</v>
      </c>
      <c r="AL101" s="2"/>
      <c r="AM101" s="83"/>
      <c r="AN101" s="143">
        <f>AL101-AM101</f>
        <v>0</v>
      </c>
      <c r="AO101" s="38"/>
      <c r="AP101" s="2"/>
      <c r="AQ101" s="83"/>
      <c r="AR101" s="143">
        <f>AP101-AQ101</f>
        <v>0</v>
      </c>
      <c r="AS101" s="38"/>
      <c r="AT101" s="2"/>
      <c r="AU101" s="83"/>
      <c r="AV101" s="143">
        <f>AT101-AU101</f>
        <v>0</v>
      </c>
      <c r="AX101" s="144">
        <f>AT101+AP101+AL101+AH101+AD101+Z101+V101+R101+N101+J101+F101+B101</f>
        <v>0</v>
      </c>
      <c r="AY101" s="144">
        <f>AU101+AQ101+AM101+AI101+AE101+AA101+W101+S101+O101+K101+G101+C101</f>
        <v>0</v>
      </c>
      <c r="AZ101" s="143">
        <f>AX101-AY101</f>
        <v>0</v>
      </c>
    </row>
    <row r="102" spans="1:52" ht="13.5" thickBot="1" x14ac:dyDescent="0.25">
      <c r="A102" s="19" t="s">
        <v>32</v>
      </c>
      <c r="B102" s="35"/>
      <c r="C102" s="80"/>
      <c r="D102" s="142">
        <f>B102-C102</f>
        <v>0</v>
      </c>
      <c r="F102" s="35"/>
      <c r="G102" s="80"/>
      <c r="H102" s="142">
        <f>F102-G102</f>
        <v>0</v>
      </c>
      <c r="J102" s="35"/>
      <c r="K102" s="80"/>
      <c r="L102" s="142">
        <f>J102-K102</f>
        <v>0</v>
      </c>
      <c r="N102" s="35"/>
      <c r="O102" s="80"/>
      <c r="P102" s="142">
        <f>N102-O102</f>
        <v>0</v>
      </c>
      <c r="R102" s="35"/>
      <c r="S102" s="80"/>
      <c r="T102" s="142">
        <f>R102-S102</f>
        <v>0</v>
      </c>
      <c r="V102" s="35"/>
      <c r="W102" s="80"/>
      <c r="X102" s="142">
        <f>V102-W102</f>
        <v>0</v>
      </c>
      <c r="Z102" s="35"/>
      <c r="AA102" s="80"/>
      <c r="AB102" s="143">
        <f>Z102-AA102</f>
        <v>0</v>
      </c>
      <c r="AD102" s="35"/>
      <c r="AE102" s="80"/>
      <c r="AF102" s="143">
        <f>AD102-AE102</f>
        <v>0</v>
      </c>
      <c r="AH102" s="35"/>
      <c r="AI102" s="80"/>
      <c r="AJ102" s="143">
        <f>AH102-AI102</f>
        <v>0</v>
      </c>
      <c r="AL102" s="3"/>
      <c r="AM102" s="84"/>
      <c r="AN102" s="143">
        <f>AL102-AM102</f>
        <v>0</v>
      </c>
      <c r="AO102" s="38"/>
      <c r="AP102" s="3"/>
      <c r="AQ102" s="84"/>
      <c r="AR102" s="143">
        <f>AP102-AQ102</f>
        <v>0</v>
      </c>
      <c r="AS102" s="38"/>
      <c r="AT102" s="3"/>
      <c r="AU102" s="84"/>
      <c r="AV102" s="143">
        <f>AT102-AU102</f>
        <v>0</v>
      </c>
      <c r="AX102" s="144">
        <f>AT102+AP102+AL102+AH102+AD102+Z102+V102+R102+N102+J102+F102+B102</f>
        <v>0</v>
      </c>
      <c r="AY102" s="144">
        <f>AU102+AQ102+AM102+AI102+AE102+AA102+W102+S102+O102+K102+G102+C102</f>
        <v>0</v>
      </c>
      <c r="AZ102" s="143">
        <f>AX102-AY102</f>
        <v>0</v>
      </c>
    </row>
    <row r="103" spans="1:52" ht="13.5" thickBot="1" x14ac:dyDescent="0.25">
      <c r="A103" s="32" t="s">
        <v>8</v>
      </c>
      <c r="B103" s="165">
        <f>SUM(B94:B102)</f>
        <v>15</v>
      </c>
      <c r="C103" s="165">
        <f>SUM(C94:C102)</f>
        <v>20</v>
      </c>
      <c r="D103" s="165">
        <f>SUM(D94:D102)</f>
        <v>-5</v>
      </c>
      <c r="F103" s="165">
        <f>SUM(F94:F102)</f>
        <v>0</v>
      </c>
      <c r="G103" s="165">
        <f>SUM(G94:G102)</f>
        <v>0</v>
      </c>
      <c r="H103" s="165">
        <f>SUM(H94:H102)</f>
        <v>0</v>
      </c>
      <c r="J103" s="165">
        <f>SUM(J94:J102)</f>
        <v>0</v>
      </c>
      <c r="K103" s="165">
        <f>SUM(K94:K102)</f>
        <v>0</v>
      </c>
      <c r="L103" s="165">
        <f>SUM(L94:L102)</f>
        <v>0</v>
      </c>
      <c r="N103" s="165">
        <f>SUM(N94:N102)</f>
        <v>0</v>
      </c>
      <c r="O103" s="165">
        <f>SUM(O94:O102)</f>
        <v>0</v>
      </c>
      <c r="P103" s="165">
        <f>SUM(P94:P102)</f>
        <v>0</v>
      </c>
      <c r="R103" s="165">
        <f>SUM(R94:R102)</f>
        <v>0</v>
      </c>
      <c r="S103" s="165">
        <f>SUM(S94:S102)</f>
        <v>0</v>
      </c>
      <c r="T103" s="165">
        <f>SUM(T94:T102)</f>
        <v>0</v>
      </c>
      <c r="V103" s="165">
        <f>SUM(V94:V102)</f>
        <v>0</v>
      </c>
      <c r="W103" s="165">
        <f>SUM(W94:W102)</f>
        <v>0</v>
      </c>
      <c r="X103" s="165">
        <f>SUM(X94:X102)</f>
        <v>0</v>
      </c>
      <c r="Z103" s="165">
        <f>SUM(Z94:Z102)</f>
        <v>0</v>
      </c>
      <c r="AA103" s="165">
        <f>SUM(AA94:AA102)</f>
        <v>0</v>
      </c>
      <c r="AB103" s="165">
        <f>SUM(AB94:AB102)</f>
        <v>0</v>
      </c>
      <c r="AD103" s="165">
        <f>SUM(AD94:AD102)</f>
        <v>0</v>
      </c>
      <c r="AE103" s="165">
        <f>SUM(AE94:AE102)</f>
        <v>0</v>
      </c>
      <c r="AF103" s="165">
        <f>SUM(AF94:AF102)</f>
        <v>0</v>
      </c>
      <c r="AH103" s="165">
        <f>SUM(AH94:AH102)</f>
        <v>0</v>
      </c>
      <c r="AI103" s="165">
        <f>SUM(AI94:AI102)</f>
        <v>0</v>
      </c>
      <c r="AJ103" s="165">
        <f>SUM(AJ94:AJ102)</f>
        <v>0</v>
      </c>
      <c r="AL103" s="166">
        <f>SUM(AL94:AL102)</f>
        <v>0</v>
      </c>
      <c r="AM103" s="166">
        <f>SUM(AM94:AM102)</f>
        <v>0</v>
      </c>
      <c r="AN103" s="166">
        <f>SUM(AN94:AN102)</f>
        <v>0</v>
      </c>
      <c r="AO103" s="38"/>
      <c r="AP103" s="166">
        <f>SUM(AP94:AP102)</f>
        <v>0</v>
      </c>
      <c r="AQ103" s="166">
        <f>SUM(AQ94:AQ102)</f>
        <v>0</v>
      </c>
      <c r="AR103" s="166">
        <f>SUM(AR94:AR102)</f>
        <v>0</v>
      </c>
      <c r="AS103" s="38"/>
      <c r="AT103" s="166">
        <f>SUM(AT94:AT102)</f>
        <v>0</v>
      </c>
      <c r="AU103" s="166">
        <f>SUM(AU94:AU102)</f>
        <v>0</v>
      </c>
      <c r="AV103" s="166">
        <f>SUM(AV94:AV102)</f>
        <v>0</v>
      </c>
      <c r="AX103" s="166">
        <f>SUM(AX94:AX102)</f>
        <v>15</v>
      </c>
      <c r="AY103" s="166">
        <f>SUM(AY94:AY102)</f>
        <v>20</v>
      </c>
      <c r="AZ103" s="166">
        <f>SUM(AZ94:AZ102)</f>
        <v>-5</v>
      </c>
    </row>
    <row r="104" spans="1:52" ht="13.5" thickBot="1" x14ac:dyDescent="0.25"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X104" s="38"/>
      <c r="AY104" s="38"/>
      <c r="AZ104" s="38"/>
    </row>
    <row r="105" spans="1:52" ht="12.75" customHeight="1" thickBot="1" x14ac:dyDescent="0.25">
      <c r="B105" s="155" t="str">
        <f>B8</f>
        <v>ENE</v>
      </c>
      <c r="C105" s="155"/>
      <c r="D105" s="155"/>
      <c r="F105" s="155" t="str">
        <f>F8</f>
        <v>FEB</v>
      </c>
      <c r="G105" s="155"/>
      <c r="H105" s="155"/>
      <c r="J105" s="155" t="str">
        <f>J8</f>
        <v>MAR</v>
      </c>
      <c r="K105" s="155"/>
      <c r="L105" s="155"/>
      <c r="N105" s="155" t="str">
        <f>N8</f>
        <v>ABR</v>
      </c>
      <c r="O105" s="155"/>
      <c r="P105" s="155"/>
      <c r="R105" s="155" t="str">
        <f>R8</f>
        <v>MAY</v>
      </c>
      <c r="S105" s="155"/>
      <c r="T105" s="155"/>
      <c r="V105" s="155" t="str">
        <f>V8</f>
        <v>JUN</v>
      </c>
      <c r="W105" s="155"/>
      <c r="X105" s="155"/>
      <c r="Z105" s="156" t="str">
        <f>Z8</f>
        <v>JUL</v>
      </c>
      <c r="AA105" s="156"/>
      <c r="AB105" s="156"/>
      <c r="AD105" s="156" t="str">
        <f>AD8</f>
        <v>AGO</v>
      </c>
      <c r="AE105" s="156"/>
      <c r="AF105" s="156"/>
      <c r="AH105" s="156" t="str">
        <f>AH8</f>
        <v>SEP</v>
      </c>
      <c r="AI105" s="156"/>
      <c r="AJ105" s="156"/>
      <c r="AL105" s="156" t="str">
        <f>AL8</f>
        <v>OCT</v>
      </c>
      <c r="AM105" s="156"/>
      <c r="AN105" s="156"/>
      <c r="AO105" s="38"/>
      <c r="AP105" s="156" t="str">
        <f>AP8</f>
        <v>NOV</v>
      </c>
      <c r="AQ105" s="156"/>
      <c r="AR105" s="156"/>
      <c r="AS105" s="38"/>
      <c r="AT105" s="156" t="str">
        <f>AT8</f>
        <v>DIC</v>
      </c>
      <c r="AU105" s="156"/>
      <c r="AV105" s="156"/>
      <c r="AX105" s="156" t="str">
        <f>AX8</f>
        <v>Totales</v>
      </c>
      <c r="AY105" s="156"/>
      <c r="AZ105" s="156"/>
    </row>
    <row r="106" spans="1:52" ht="15.75" thickBot="1" x14ac:dyDescent="0.3">
      <c r="A106" s="30" t="s">
        <v>85</v>
      </c>
      <c r="B106" s="31" t="s">
        <v>38</v>
      </c>
      <c r="C106" s="36" t="s">
        <v>39</v>
      </c>
      <c r="D106" s="31" t="s">
        <v>40</v>
      </c>
      <c r="F106" s="31" t="str">
        <f>$B$9</f>
        <v>Estimado</v>
      </c>
      <c r="G106" s="36" t="str">
        <f>$C$9</f>
        <v>Real</v>
      </c>
      <c r="H106" s="31" t="str">
        <f>$D$9</f>
        <v>Desviación</v>
      </c>
      <c r="J106" s="31" t="str">
        <f>$B$9</f>
        <v>Estimado</v>
      </c>
      <c r="K106" s="36" t="str">
        <f>$C$9</f>
        <v>Real</v>
      </c>
      <c r="L106" s="31" t="str">
        <f>$D$9</f>
        <v>Desviación</v>
      </c>
      <c r="N106" s="37" t="str">
        <f>$B$9</f>
        <v>Estimado</v>
      </c>
      <c r="O106" s="45" t="str">
        <f>$C$9</f>
        <v>Real</v>
      </c>
      <c r="P106" s="37" t="str">
        <f>$D$9</f>
        <v>Desviación</v>
      </c>
      <c r="R106" s="37" t="str">
        <f>$B$9</f>
        <v>Estimado</v>
      </c>
      <c r="S106" s="45" t="str">
        <f>$C$9</f>
        <v>Real</v>
      </c>
      <c r="T106" s="37" t="str">
        <f>$D$9</f>
        <v>Desviación</v>
      </c>
      <c r="V106" s="37" t="str">
        <f>$B$9</f>
        <v>Estimado</v>
      </c>
      <c r="W106" s="45" t="str">
        <f>$C$9</f>
        <v>Real</v>
      </c>
      <c r="X106" s="37" t="str">
        <f>$D$9</f>
        <v>Desviación</v>
      </c>
      <c r="Z106" s="42" t="str">
        <f>$B$9</f>
        <v>Estimado</v>
      </c>
      <c r="AA106" s="43" t="str">
        <f>$C$9</f>
        <v>Real</v>
      </c>
      <c r="AB106" s="42" t="str">
        <f>$D$9</f>
        <v>Desviación</v>
      </c>
      <c r="AD106" s="42" t="str">
        <f>$B$9</f>
        <v>Estimado</v>
      </c>
      <c r="AE106" s="43" t="str">
        <f>$C$9</f>
        <v>Real</v>
      </c>
      <c r="AF106" s="42" t="str">
        <f>$D$9</f>
        <v>Desviación</v>
      </c>
      <c r="AH106" s="42" t="str">
        <f>$B$9</f>
        <v>Estimado</v>
      </c>
      <c r="AI106" s="43" t="str">
        <f>$C$9</f>
        <v>Real</v>
      </c>
      <c r="AJ106" s="42" t="str">
        <f>$D$9</f>
        <v>Desviación</v>
      </c>
      <c r="AL106" s="44" t="str">
        <f>$B$9</f>
        <v>Estimado</v>
      </c>
      <c r="AM106" s="46" t="str">
        <f>$C$9</f>
        <v>Real</v>
      </c>
      <c r="AN106" s="44" t="str">
        <f>$D$9</f>
        <v>Desviación</v>
      </c>
      <c r="AO106" s="38"/>
      <c r="AP106" s="44" t="str">
        <f>$B$9</f>
        <v>Estimado</v>
      </c>
      <c r="AQ106" s="46" t="str">
        <f>$C$9</f>
        <v>Real</v>
      </c>
      <c r="AR106" s="44" t="str">
        <f>$D$9</f>
        <v>Desviación</v>
      </c>
      <c r="AS106" s="38"/>
      <c r="AT106" s="44" t="str">
        <f>$B$9</f>
        <v>Estimado</v>
      </c>
      <c r="AU106" s="46" t="str">
        <f>$C$9</f>
        <v>Real</v>
      </c>
      <c r="AV106" s="44" t="str">
        <f>$D$9</f>
        <v>Desviación</v>
      </c>
      <c r="AX106" s="44" t="str">
        <f>$B$9</f>
        <v>Estimado</v>
      </c>
      <c r="AY106" s="46" t="str">
        <f>$C$9</f>
        <v>Real</v>
      </c>
      <c r="AZ106" s="44" t="str">
        <f>$D$9</f>
        <v>Desviación</v>
      </c>
    </row>
    <row r="107" spans="1:52" x14ac:dyDescent="0.2">
      <c r="A107" s="19" t="s">
        <v>86</v>
      </c>
      <c r="B107" s="77">
        <v>150</v>
      </c>
      <c r="C107" s="78">
        <v>100</v>
      </c>
      <c r="D107" s="142">
        <f t="shared" ref="D107:D113" si="78">B107-C107</f>
        <v>50</v>
      </c>
      <c r="F107" s="77"/>
      <c r="G107" s="78"/>
      <c r="H107" s="142">
        <f t="shared" ref="H107:H113" si="79">F107-G107</f>
        <v>0</v>
      </c>
      <c r="J107" s="77"/>
      <c r="K107" s="78"/>
      <c r="L107" s="142">
        <f t="shared" ref="L107:L113" si="80">J107-K107</f>
        <v>0</v>
      </c>
      <c r="N107" s="77"/>
      <c r="O107" s="78"/>
      <c r="P107" s="142">
        <f t="shared" ref="P107:P113" si="81">N107-O107</f>
        <v>0</v>
      </c>
      <c r="R107" s="77"/>
      <c r="S107" s="78"/>
      <c r="T107" s="142">
        <f t="shared" ref="T107:T113" si="82">R107-S107</f>
        <v>0</v>
      </c>
      <c r="V107" s="77"/>
      <c r="W107" s="78"/>
      <c r="X107" s="142">
        <f t="shared" ref="X107:X113" si="83">V107-W107</f>
        <v>0</v>
      </c>
      <c r="Z107" s="77"/>
      <c r="AA107" s="78"/>
      <c r="AB107" s="143">
        <f t="shared" ref="AB107:AB113" si="84">Z107-AA107</f>
        <v>0</v>
      </c>
      <c r="AD107" s="77"/>
      <c r="AE107" s="78"/>
      <c r="AF107" s="143">
        <f t="shared" ref="AF107:AF113" si="85">AD107-AE107</f>
        <v>0</v>
      </c>
      <c r="AH107" s="77"/>
      <c r="AI107" s="78"/>
      <c r="AJ107" s="143">
        <f t="shared" ref="AJ107:AJ113" si="86">AH107-AI107</f>
        <v>0</v>
      </c>
      <c r="AL107" s="81"/>
      <c r="AM107" s="82"/>
      <c r="AN107" s="143">
        <f t="shared" ref="AN107:AN113" si="87">AL107-AM107</f>
        <v>0</v>
      </c>
      <c r="AO107" s="38"/>
      <c r="AP107" s="81"/>
      <c r="AQ107" s="82"/>
      <c r="AR107" s="143">
        <f t="shared" ref="AR107:AR113" si="88">AP107-AQ107</f>
        <v>0</v>
      </c>
      <c r="AS107" s="38"/>
      <c r="AT107" s="81"/>
      <c r="AU107" s="82"/>
      <c r="AV107" s="143">
        <f t="shared" ref="AV107:AV113" si="89">AT107-AU107</f>
        <v>0</v>
      </c>
      <c r="AX107" s="144">
        <f>AT107+AP107+AL107+AH107+AD107+Z107+V107+R107+N107+J107+F107+B107</f>
        <v>150</v>
      </c>
      <c r="AY107" s="144">
        <f>AU107+AQ107+AM107+AI107+AE107+AA107+W107+S107+O107+K107+G107+C107</f>
        <v>100</v>
      </c>
      <c r="AZ107" s="143">
        <f t="shared" ref="AZ107:AZ113" si="90">AX107-AY107</f>
        <v>50</v>
      </c>
    </row>
    <row r="108" spans="1:52" x14ac:dyDescent="0.2">
      <c r="A108" s="19" t="s">
        <v>87</v>
      </c>
      <c r="B108" s="34"/>
      <c r="C108" s="79"/>
      <c r="D108" s="142">
        <f t="shared" si="78"/>
        <v>0</v>
      </c>
      <c r="F108" s="34"/>
      <c r="G108" s="79"/>
      <c r="H108" s="142">
        <f t="shared" si="79"/>
        <v>0</v>
      </c>
      <c r="J108" s="34"/>
      <c r="K108" s="79"/>
      <c r="L108" s="142">
        <f t="shared" si="80"/>
        <v>0</v>
      </c>
      <c r="N108" s="34"/>
      <c r="O108" s="79"/>
      <c r="P108" s="142">
        <f t="shared" si="81"/>
        <v>0</v>
      </c>
      <c r="R108" s="34"/>
      <c r="S108" s="79"/>
      <c r="T108" s="142">
        <f t="shared" si="82"/>
        <v>0</v>
      </c>
      <c r="V108" s="34"/>
      <c r="W108" s="79"/>
      <c r="X108" s="142">
        <f t="shared" si="83"/>
        <v>0</v>
      </c>
      <c r="Z108" s="34"/>
      <c r="AA108" s="79"/>
      <c r="AB108" s="143">
        <f t="shared" si="84"/>
        <v>0</v>
      </c>
      <c r="AD108" s="34"/>
      <c r="AE108" s="79"/>
      <c r="AF108" s="143">
        <f t="shared" si="85"/>
        <v>0</v>
      </c>
      <c r="AH108" s="34"/>
      <c r="AI108" s="79"/>
      <c r="AJ108" s="143">
        <f t="shared" si="86"/>
        <v>0</v>
      </c>
      <c r="AL108" s="2"/>
      <c r="AM108" s="83"/>
      <c r="AN108" s="143">
        <f t="shared" si="87"/>
        <v>0</v>
      </c>
      <c r="AO108" s="38"/>
      <c r="AP108" s="2"/>
      <c r="AQ108" s="83"/>
      <c r="AR108" s="143">
        <f t="shared" si="88"/>
        <v>0</v>
      </c>
      <c r="AS108" s="38"/>
      <c r="AT108" s="2"/>
      <c r="AU108" s="83"/>
      <c r="AV108" s="143">
        <f t="shared" si="89"/>
        <v>0</v>
      </c>
      <c r="AX108" s="144">
        <f>AT108+AP108+AL108+AH108+AD108+Z108+V108+R108+N108+J108+F108+B108</f>
        <v>0</v>
      </c>
      <c r="AY108" s="144">
        <f>AU108+AQ108+AM108+AI108+AE108+AA108+W108+S108+O108+K108+G108+C108</f>
        <v>0</v>
      </c>
      <c r="AZ108" s="143">
        <f t="shared" si="90"/>
        <v>0</v>
      </c>
    </row>
    <row r="109" spans="1:52" x14ac:dyDescent="0.2">
      <c r="A109" s="19" t="s">
        <v>74</v>
      </c>
      <c r="B109" s="34"/>
      <c r="C109" s="79"/>
      <c r="D109" s="142">
        <f t="shared" si="78"/>
        <v>0</v>
      </c>
      <c r="F109" s="34"/>
      <c r="G109" s="79"/>
      <c r="H109" s="142">
        <f t="shared" si="79"/>
        <v>0</v>
      </c>
      <c r="J109" s="34"/>
      <c r="K109" s="79"/>
      <c r="L109" s="142">
        <f t="shared" si="80"/>
        <v>0</v>
      </c>
      <c r="N109" s="34"/>
      <c r="O109" s="79"/>
      <c r="P109" s="142">
        <f t="shared" si="81"/>
        <v>0</v>
      </c>
      <c r="R109" s="34"/>
      <c r="S109" s="79"/>
      <c r="T109" s="142">
        <f t="shared" si="82"/>
        <v>0</v>
      </c>
      <c r="V109" s="34"/>
      <c r="W109" s="79"/>
      <c r="X109" s="142">
        <f t="shared" si="83"/>
        <v>0</v>
      </c>
      <c r="Z109" s="34"/>
      <c r="AA109" s="79"/>
      <c r="AB109" s="143">
        <f t="shared" si="84"/>
        <v>0</v>
      </c>
      <c r="AD109" s="34"/>
      <c r="AE109" s="79"/>
      <c r="AF109" s="143">
        <f t="shared" si="85"/>
        <v>0</v>
      </c>
      <c r="AH109" s="34"/>
      <c r="AI109" s="79"/>
      <c r="AJ109" s="143">
        <f t="shared" si="86"/>
        <v>0</v>
      </c>
      <c r="AL109" s="2"/>
      <c r="AM109" s="83"/>
      <c r="AN109" s="143">
        <f t="shared" si="87"/>
        <v>0</v>
      </c>
      <c r="AO109" s="38"/>
      <c r="AP109" s="2"/>
      <c r="AQ109" s="83"/>
      <c r="AR109" s="143">
        <f t="shared" si="88"/>
        <v>0</v>
      </c>
      <c r="AS109" s="38"/>
      <c r="AT109" s="2"/>
      <c r="AU109" s="83"/>
      <c r="AV109" s="143">
        <f t="shared" si="89"/>
        <v>0</v>
      </c>
      <c r="AX109" s="144">
        <f>AT109+AP109+AL109+AH109+AD109+Z109+V109+R109+N109+J109+F109+B109</f>
        <v>0</v>
      </c>
      <c r="AY109" s="144">
        <f>AU109+AQ109+AM109+AI109+AE109+AA109+W109+S109+O109+K109+G109+C109</f>
        <v>0</v>
      </c>
      <c r="AZ109" s="143">
        <f t="shared" si="90"/>
        <v>0</v>
      </c>
    </row>
    <row r="110" spans="1:52" x14ac:dyDescent="0.2">
      <c r="A110" s="19" t="s">
        <v>88</v>
      </c>
      <c r="B110" s="34"/>
      <c r="C110" s="79"/>
      <c r="D110" s="142">
        <f t="shared" si="78"/>
        <v>0</v>
      </c>
      <c r="F110" s="34"/>
      <c r="G110" s="79"/>
      <c r="H110" s="142">
        <f t="shared" si="79"/>
        <v>0</v>
      </c>
      <c r="J110" s="34"/>
      <c r="K110" s="79"/>
      <c r="L110" s="142">
        <f t="shared" si="80"/>
        <v>0</v>
      </c>
      <c r="N110" s="34"/>
      <c r="O110" s="79"/>
      <c r="P110" s="142">
        <f t="shared" si="81"/>
        <v>0</v>
      </c>
      <c r="R110" s="34"/>
      <c r="S110" s="79"/>
      <c r="T110" s="142">
        <f t="shared" si="82"/>
        <v>0</v>
      </c>
      <c r="V110" s="34"/>
      <c r="W110" s="79"/>
      <c r="X110" s="142">
        <f t="shared" si="83"/>
        <v>0</v>
      </c>
      <c r="Z110" s="34"/>
      <c r="AA110" s="79"/>
      <c r="AB110" s="143">
        <f t="shared" si="84"/>
        <v>0</v>
      </c>
      <c r="AD110" s="34"/>
      <c r="AE110" s="79"/>
      <c r="AF110" s="143">
        <f t="shared" si="85"/>
        <v>0</v>
      </c>
      <c r="AH110" s="34"/>
      <c r="AI110" s="79"/>
      <c r="AJ110" s="143">
        <f t="shared" si="86"/>
        <v>0</v>
      </c>
      <c r="AL110" s="2"/>
      <c r="AM110" s="83"/>
      <c r="AN110" s="143">
        <f t="shared" si="87"/>
        <v>0</v>
      </c>
      <c r="AO110" s="38"/>
      <c r="AP110" s="2"/>
      <c r="AQ110" s="83"/>
      <c r="AR110" s="143">
        <f t="shared" si="88"/>
        <v>0</v>
      </c>
      <c r="AS110" s="38"/>
      <c r="AT110" s="2"/>
      <c r="AU110" s="83"/>
      <c r="AV110" s="143">
        <f t="shared" si="89"/>
        <v>0</v>
      </c>
      <c r="AX110" s="144">
        <f>AT110+AP110+AL110+AH110+AD110+Z110+V110+R110+N110+J110+F110+B110</f>
        <v>0</v>
      </c>
      <c r="AY110" s="144">
        <f>AU110+AQ110+AM110+AI110+AE110+AA110+W110+S110+O110+K110+G110+C110</f>
        <v>0</v>
      </c>
      <c r="AZ110" s="143">
        <f t="shared" si="90"/>
        <v>0</v>
      </c>
    </row>
    <row r="111" spans="1:52" x14ac:dyDescent="0.2">
      <c r="A111" s="19" t="s">
        <v>32</v>
      </c>
      <c r="B111" s="34"/>
      <c r="C111" s="79"/>
      <c r="D111" s="142">
        <f t="shared" si="78"/>
        <v>0</v>
      </c>
      <c r="F111" s="34"/>
      <c r="G111" s="79"/>
      <c r="H111" s="142">
        <f t="shared" si="79"/>
        <v>0</v>
      </c>
      <c r="J111" s="34"/>
      <c r="K111" s="79"/>
      <c r="L111" s="142">
        <f t="shared" si="80"/>
        <v>0</v>
      </c>
      <c r="N111" s="34"/>
      <c r="O111" s="79"/>
      <c r="P111" s="142">
        <f t="shared" si="81"/>
        <v>0</v>
      </c>
      <c r="R111" s="34"/>
      <c r="S111" s="79"/>
      <c r="T111" s="142">
        <f t="shared" si="82"/>
        <v>0</v>
      </c>
      <c r="V111" s="34"/>
      <c r="W111" s="79"/>
      <c r="X111" s="142">
        <f t="shared" si="83"/>
        <v>0</v>
      </c>
      <c r="Z111" s="34"/>
      <c r="AA111" s="79"/>
      <c r="AB111" s="143">
        <f t="shared" si="84"/>
        <v>0</v>
      </c>
      <c r="AD111" s="34"/>
      <c r="AE111" s="79"/>
      <c r="AF111" s="143">
        <f t="shared" si="85"/>
        <v>0</v>
      </c>
      <c r="AH111" s="34"/>
      <c r="AI111" s="79"/>
      <c r="AJ111" s="143">
        <f t="shared" si="86"/>
        <v>0</v>
      </c>
      <c r="AL111" s="2"/>
      <c r="AM111" s="83"/>
      <c r="AN111" s="143">
        <f t="shared" si="87"/>
        <v>0</v>
      </c>
      <c r="AO111" s="38"/>
      <c r="AP111" s="2"/>
      <c r="AQ111" s="83"/>
      <c r="AR111" s="143">
        <f t="shared" si="88"/>
        <v>0</v>
      </c>
      <c r="AS111" s="38"/>
      <c r="AT111" s="2"/>
      <c r="AU111" s="83"/>
      <c r="AV111" s="143">
        <f t="shared" si="89"/>
        <v>0</v>
      </c>
      <c r="AX111" s="144">
        <f>AT111+AP111+AL111+AH111+AD111+Z111+V111+R111+N111+J111+F111+B111</f>
        <v>0</v>
      </c>
      <c r="AY111" s="144">
        <f>AU111+AQ111+AM111+AI111+AE111+AA111+W111+S111+O111+K111+G111+C111</f>
        <v>0</v>
      </c>
      <c r="AZ111" s="143">
        <f t="shared" si="90"/>
        <v>0</v>
      </c>
    </row>
    <row r="112" spans="1:52" x14ac:dyDescent="0.2">
      <c r="A112" s="19" t="s">
        <v>32</v>
      </c>
      <c r="B112" s="34"/>
      <c r="C112" s="79"/>
      <c r="D112" s="142">
        <f t="shared" si="78"/>
        <v>0</v>
      </c>
      <c r="F112" s="34"/>
      <c r="G112" s="79"/>
      <c r="H112" s="142">
        <f t="shared" si="79"/>
        <v>0</v>
      </c>
      <c r="J112" s="34"/>
      <c r="K112" s="79"/>
      <c r="L112" s="142">
        <f t="shared" si="80"/>
        <v>0</v>
      </c>
      <c r="N112" s="34"/>
      <c r="O112" s="79"/>
      <c r="P112" s="142">
        <f t="shared" si="81"/>
        <v>0</v>
      </c>
      <c r="R112" s="34"/>
      <c r="S112" s="79"/>
      <c r="T112" s="142">
        <f t="shared" si="82"/>
        <v>0</v>
      </c>
      <c r="V112" s="34"/>
      <c r="W112" s="79"/>
      <c r="X112" s="142">
        <f t="shared" si="83"/>
        <v>0</v>
      </c>
      <c r="Z112" s="34"/>
      <c r="AA112" s="79"/>
      <c r="AB112" s="143">
        <f t="shared" si="84"/>
        <v>0</v>
      </c>
      <c r="AD112" s="34"/>
      <c r="AE112" s="79"/>
      <c r="AF112" s="143">
        <f t="shared" si="85"/>
        <v>0</v>
      </c>
      <c r="AH112" s="34"/>
      <c r="AI112" s="79"/>
      <c r="AJ112" s="143">
        <f t="shared" si="86"/>
        <v>0</v>
      </c>
      <c r="AL112" s="2"/>
      <c r="AM112" s="83"/>
      <c r="AN112" s="143">
        <f t="shared" si="87"/>
        <v>0</v>
      </c>
      <c r="AO112" s="38"/>
      <c r="AP112" s="2"/>
      <c r="AQ112" s="83"/>
      <c r="AR112" s="143">
        <f t="shared" si="88"/>
        <v>0</v>
      </c>
      <c r="AS112" s="38"/>
      <c r="AT112" s="2"/>
      <c r="AU112" s="83"/>
      <c r="AV112" s="143">
        <f t="shared" si="89"/>
        <v>0</v>
      </c>
      <c r="AX112" s="144">
        <f>AT112+AP112+AL112+AH112+AD112+Z112+V112+R112+N112+J112+F112+B112</f>
        <v>0</v>
      </c>
      <c r="AY112" s="144">
        <f>AU112+AQ112+AM112+AI112+AE112+AA112+W112+S112+O112+K112+G112+C112</f>
        <v>0</v>
      </c>
      <c r="AZ112" s="143">
        <f t="shared" si="90"/>
        <v>0</v>
      </c>
    </row>
    <row r="113" spans="1:52" ht="13.5" thickBot="1" x14ac:dyDescent="0.25">
      <c r="A113" s="19" t="s">
        <v>32</v>
      </c>
      <c r="B113" s="35"/>
      <c r="C113" s="80"/>
      <c r="D113" s="142">
        <f t="shared" si="78"/>
        <v>0</v>
      </c>
      <c r="F113" s="35"/>
      <c r="G113" s="80"/>
      <c r="H113" s="142">
        <f t="shared" si="79"/>
        <v>0</v>
      </c>
      <c r="J113" s="35"/>
      <c r="K113" s="80"/>
      <c r="L113" s="142">
        <f t="shared" si="80"/>
        <v>0</v>
      </c>
      <c r="N113" s="35"/>
      <c r="O113" s="80"/>
      <c r="P113" s="142">
        <f t="shared" si="81"/>
        <v>0</v>
      </c>
      <c r="R113" s="35"/>
      <c r="S113" s="80"/>
      <c r="T113" s="142">
        <f t="shared" si="82"/>
        <v>0</v>
      </c>
      <c r="V113" s="35"/>
      <c r="W113" s="80"/>
      <c r="X113" s="142">
        <f t="shared" si="83"/>
        <v>0</v>
      </c>
      <c r="Z113" s="35"/>
      <c r="AA113" s="80"/>
      <c r="AB113" s="143">
        <f t="shared" si="84"/>
        <v>0</v>
      </c>
      <c r="AD113" s="35"/>
      <c r="AE113" s="80"/>
      <c r="AF113" s="143">
        <f t="shared" si="85"/>
        <v>0</v>
      </c>
      <c r="AH113" s="35"/>
      <c r="AI113" s="80"/>
      <c r="AJ113" s="143">
        <f t="shared" si="86"/>
        <v>0</v>
      </c>
      <c r="AL113" s="3"/>
      <c r="AM113" s="84"/>
      <c r="AN113" s="143">
        <f t="shared" si="87"/>
        <v>0</v>
      </c>
      <c r="AO113" s="38"/>
      <c r="AP113" s="3"/>
      <c r="AQ113" s="84"/>
      <c r="AR113" s="143">
        <f t="shared" si="88"/>
        <v>0</v>
      </c>
      <c r="AS113" s="38"/>
      <c r="AT113" s="3"/>
      <c r="AU113" s="84"/>
      <c r="AV113" s="143">
        <f t="shared" si="89"/>
        <v>0</v>
      </c>
      <c r="AX113" s="144">
        <f>AT113+AP113+AL113+AH113+AD113+Z113+V113+R113+N113+J113+F113+B113</f>
        <v>0</v>
      </c>
      <c r="AY113" s="144">
        <f>AU113+AQ113+AM113+AI113+AE113+AA113+W113+S113+O113+K113+G113+C113</f>
        <v>0</v>
      </c>
      <c r="AZ113" s="143">
        <f t="shared" si="90"/>
        <v>0</v>
      </c>
    </row>
    <row r="114" spans="1:52" ht="13.5" thickBot="1" x14ac:dyDescent="0.25">
      <c r="A114" s="32" t="s">
        <v>8</v>
      </c>
      <c r="B114" s="165">
        <f>SUM(B107:B113)</f>
        <v>150</v>
      </c>
      <c r="C114" s="165">
        <f>SUM(C107:C113)</f>
        <v>100</v>
      </c>
      <c r="D114" s="165">
        <f>SUM(D107:D113)</f>
        <v>50</v>
      </c>
      <c r="F114" s="165">
        <f>SUM(F107:F113)</f>
        <v>0</v>
      </c>
      <c r="G114" s="165">
        <f>SUM(G107:G113)</f>
        <v>0</v>
      </c>
      <c r="H114" s="165">
        <f>SUM(H107:H113)</f>
        <v>0</v>
      </c>
      <c r="J114" s="165">
        <f>SUM(J107:J113)</f>
        <v>0</v>
      </c>
      <c r="K114" s="165">
        <f>SUM(K107:K113)</f>
        <v>0</v>
      </c>
      <c r="L114" s="165">
        <f>SUM(L107:L113)</f>
        <v>0</v>
      </c>
      <c r="N114" s="165">
        <f>SUM(N107:N113)</f>
        <v>0</v>
      </c>
      <c r="O114" s="165">
        <f>SUM(O107:O113)</f>
        <v>0</v>
      </c>
      <c r="P114" s="165">
        <f>SUM(P107:P113)</f>
        <v>0</v>
      </c>
      <c r="R114" s="165">
        <f>SUM(R107:R113)</f>
        <v>0</v>
      </c>
      <c r="S114" s="165">
        <f>SUM(S107:S113)</f>
        <v>0</v>
      </c>
      <c r="T114" s="165">
        <f>SUM(T107:T113)</f>
        <v>0</v>
      </c>
      <c r="V114" s="165">
        <f>SUM(V107:V113)</f>
        <v>0</v>
      </c>
      <c r="W114" s="165">
        <f>SUM(W107:W113)</f>
        <v>0</v>
      </c>
      <c r="X114" s="165">
        <f>SUM(X107:X113)</f>
        <v>0</v>
      </c>
      <c r="Z114" s="165">
        <f>SUM(Z107:Z113)</f>
        <v>0</v>
      </c>
      <c r="AA114" s="165">
        <f>SUM(AA107:AA113)</f>
        <v>0</v>
      </c>
      <c r="AB114" s="165">
        <f>SUM(AB107:AB113)</f>
        <v>0</v>
      </c>
      <c r="AD114" s="165">
        <f>SUM(AD107:AD113)</f>
        <v>0</v>
      </c>
      <c r="AE114" s="165">
        <f>SUM(AE107:AE113)</f>
        <v>0</v>
      </c>
      <c r="AF114" s="165">
        <f>SUM(AF107:AF113)</f>
        <v>0</v>
      </c>
      <c r="AH114" s="165">
        <f>SUM(AH107:AH113)</f>
        <v>0</v>
      </c>
      <c r="AI114" s="165">
        <f>SUM(AI107:AI113)</f>
        <v>0</v>
      </c>
      <c r="AJ114" s="165">
        <f>SUM(AJ107:AJ113)</f>
        <v>0</v>
      </c>
      <c r="AL114" s="166">
        <f>SUM(AL107:AL113)</f>
        <v>0</v>
      </c>
      <c r="AM114" s="166">
        <f>SUM(AM107:AM113)</f>
        <v>0</v>
      </c>
      <c r="AN114" s="166">
        <f>SUM(AN107:AN113)</f>
        <v>0</v>
      </c>
      <c r="AO114" s="38"/>
      <c r="AP114" s="166">
        <f>SUM(AP107:AP113)</f>
        <v>0</v>
      </c>
      <c r="AQ114" s="166">
        <f>SUM(AQ107:AQ113)</f>
        <v>0</v>
      </c>
      <c r="AR114" s="166">
        <f>SUM(AR107:AR113)</f>
        <v>0</v>
      </c>
      <c r="AS114" s="38"/>
      <c r="AT114" s="166">
        <f>SUM(AT107:AT113)</f>
        <v>0</v>
      </c>
      <c r="AU114" s="166">
        <f>SUM(AU107:AU113)</f>
        <v>0</v>
      </c>
      <c r="AV114" s="166">
        <f>SUM(AV107:AV113)</f>
        <v>0</v>
      </c>
      <c r="AX114" s="166">
        <f>SUM(AX107:AX113)</f>
        <v>150</v>
      </c>
      <c r="AY114" s="166">
        <f>SUM(AY107:AY113)</f>
        <v>100</v>
      </c>
      <c r="AZ114" s="166">
        <f>SUM(AZ107:AZ113)</f>
        <v>50</v>
      </c>
    </row>
    <row r="115" spans="1:52" ht="13.5" thickBot="1" x14ac:dyDescent="0.25"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X115" s="38"/>
      <c r="AY115" s="38"/>
      <c r="AZ115" s="38"/>
    </row>
    <row r="116" spans="1:52" ht="12.75" customHeight="1" thickBot="1" x14ac:dyDescent="0.25">
      <c r="B116" s="155" t="str">
        <f>B8</f>
        <v>ENE</v>
      </c>
      <c r="C116" s="155"/>
      <c r="D116" s="155"/>
      <c r="F116" s="155" t="str">
        <f>F8</f>
        <v>FEB</v>
      </c>
      <c r="G116" s="155"/>
      <c r="H116" s="155"/>
      <c r="J116" s="155" t="str">
        <f>J8</f>
        <v>MAR</v>
      </c>
      <c r="K116" s="155"/>
      <c r="L116" s="155"/>
      <c r="N116" s="155" t="str">
        <f>N8</f>
        <v>ABR</v>
      </c>
      <c r="O116" s="155"/>
      <c r="P116" s="155"/>
      <c r="R116" s="155" t="str">
        <f>R8</f>
        <v>MAY</v>
      </c>
      <c r="S116" s="155"/>
      <c r="T116" s="155"/>
      <c r="V116" s="155" t="str">
        <f>V8</f>
        <v>JUN</v>
      </c>
      <c r="W116" s="155"/>
      <c r="X116" s="155"/>
      <c r="Z116" s="156" t="str">
        <f>Z8</f>
        <v>JUL</v>
      </c>
      <c r="AA116" s="156"/>
      <c r="AB116" s="156"/>
      <c r="AD116" s="156" t="str">
        <f>AD8</f>
        <v>AGO</v>
      </c>
      <c r="AE116" s="156"/>
      <c r="AF116" s="156"/>
      <c r="AH116" s="156" t="str">
        <f>AH8</f>
        <v>SEP</v>
      </c>
      <c r="AI116" s="156"/>
      <c r="AJ116" s="156"/>
      <c r="AL116" s="156" t="str">
        <f>AL8</f>
        <v>OCT</v>
      </c>
      <c r="AM116" s="156"/>
      <c r="AN116" s="156"/>
      <c r="AO116" s="38"/>
      <c r="AP116" s="156" t="str">
        <f>AP8</f>
        <v>NOV</v>
      </c>
      <c r="AQ116" s="156"/>
      <c r="AR116" s="156"/>
      <c r="AS116" s="38"/>
      <c r="AT116" s="156" t="str">
        <f>AT8</f>
        <v>DIC</v>
      </c>
      <c r="AU116" s="156"/>
      <c r="AV116" s="156"/>
      <c r="AX116" s="156" t="str">
        <f>AX8</f>
        <v>Totales</v>
      </c>
      <c r="AY116" s="156"/>
      <c r="AZ116" s="156"/>
    </row>
    <row r="117" spans="1:52" ht="15.75" thickBot="1" x14ac:dyDescent="0.3">
      <c r="A117" s="30" t="s">
        <v>89</v>
      </c>
      <c r="B117" s="31" t="s">
        <v>38</v>
      </c>
      <c r="C117" s="36" t="s">
        <v>39</v>
      </c>
      <c r="D117" s="31" t="s">
        <v>40</v>
      </c>
      <c r="F117" s="31" t="str">
        <f>$B$9</f>
        <v>Estimado</v>
      </c>
      <c r="G117" s="36" t="str">
        <f>$C$9</f>
        <v>Real</v>
      </c>
      <c r="H117" s="31" t="str">
        <f>$D$9</f>
        <v>Desviación</v>
      </c>
      <c r="J117" s="31" t="str">
        <f>$B$9</f>
        <v>Estimado</v>
      </c>
      <c r="K117" s="36" t="str">
        <f>$C$9</f>
        <v>Real</v>
      </c>
      <c r="L117" s="31" t="str">
        <f>$D$9</f>
        <v>Desviación</v>
      </c>
      <c r="N117" s="37" t="str">
        <f>$B$9</f>
        <v>Estimado</v>
      </c>
      <c r="O117" s="45" t="str">
        <f>$C$9</f>
        <v>Real</v>
      </c>
      <c r="P117" s="37" t="str">
        <f>$D$9</f>
        <v>Desviación</v>
      </c>
      <c r="R117" s="37" t="str">
        <f>$B$9</f>
        <v>Estimado</v>
      </c>
      <c r="S117" s="45" t="str">
        <f>$C$9</f>
        <v>Real</v>
      </c>
      <c r="T117" s="37" t="str">
        <f>$D$9</f>
        <v>Desviación</v>
      </c>
      <c r="V117" s="37" t="str">
        <f>$B$9</f>
        <v>Estimado</v>
      </c>
      <c r="W117" s="45" t="str">
        <f>$C$9</f>
        <v>Real</v>
      </c>
      <c r="X117" s="37" t="str">
        <f>$D$9</f>
        <v>Desviación</v>
      </c>
      <c r="Z117" s="42" t="str">
        <f>$B$9</f>
        <v>Estimado</v>
      </c>
      <c r="AA117" s="43" t="str">
        <f>$C$9</f>
        <v>Real</v>
      </c>
      <c r="AB117" s="42" t="str">
        <f>$D$9</f>
        <v>Desviación</v>
      </c>
      <c r="AD117" s="42" t="str">
        <f>$B$9</f>
        <v>Estimado</v>
      </c>
      <c r="AE117" s="43" t="str">
        <f>$C$9</f>
        <v>Real</v>
      </c>
      <c r="AF117" s="42" t="str">
        <f>$D$9</f>
        <v>Desviación</v>
      </c>
      <c r="AH117" s="42" t="str">
        <f>$B$9</f>
        <v>Estimado</v>
      </c>
      <c r="AI117" s="43" t="str">
        <f>$C$9</f>
        <v>Real</v>
      </c>
      <c r="AJ117" s="42" t="str">
        <f>$D$9</f>
        <v>Desviación</v>
      </c>
      <c r="AL117" s="44" t="str">
        <f>$B$9</f>
        <v>Estimado</v>
      </c>
      <c r="AM117" s="46" t="str">
        <f>$C$9</f>
        <v>Real</v>
      </c>
      <c r="AN117" s="44" t="str">
        <f>$D$9</f>
        <v>Desviación</v>
      </c>
      <c r="AO117" s="38"/>
      <c r="AP117" s="44" t="str">
        <f>$B$9</f>
        <v>Estimado</v>
      </c>
      <c r="AQ117" s="46" t="str">
        <f>$C$9</f>
        <v>Real</v>
      </c>
      <c r="AR117" s="44" t="str">
        <f>$D$9</f>
        <v>Desviación</v>
      </c>
      <c r="AS117" s="38"/>
      <c r="AT117" s="44" t="str">
        <f>$B$9</f>
        <v>Estimado</v>
      </c>
      <c r="AU117" s="46" t="str">
        <f>$C$9</f>
        <v>Real</v>
      </c>
      <c r="AV117" s="44" t="str">
        <f>$D$9</f>
        <v>Desviación</v>
      </c>
      <c r="AX117" s="44" t="str">
        <f>$B$9</f>
        <v>Estimado</v>
      </c>
      <c r="AY117" s="46" t="str">
        <f>$C$9</f>
        <v>Real</v>
      </c>
      <c r="AZ117" s="44" t="str">
        <f>$D$9</f>
        <v>Desviación</v>
      </c>
    </row>
    <row r="118" spans="1:52" x14ac:dyDescent="0.2">
      <c r="A118" s="19" t="s">
        <v>90</v>
      </c>
      <c r="B118" s="77">
        <v>600</v>
      </c>
      <c r="C118" s="78">
        <v>680</v>
      </c>
      <c r="D118" s="142">
        <f t="shared" ref="D118:D123" si="91">B118-C118</f>
        <v>-80</v>
      </c>
      <c r="F118" s="77"/>
      <c r="G118" s="78"/>
      <c r="H118" s="142">
        <f t="shared" ref="H118:H123" si="92">F118-G118</f>
        <v>0</v>
      </c>
      <c r="J118" s="77"/>
      <c r="K118" s="78"/>
      <c r="L118" s="142">
        <f t="shared" ref="L118:L123" si="93">J118-K118</f>
        <v>0</v>
      </c>
      <c r="N118" s="77"/>
      <c r="O118" s="78"/>
      <c r="P118" s="142">
        <f t="shared" ref="P118:P123" si="94">N118-O118</f>
        <v>0</v>
      </c>
      <c r="R118" s="77"/>
      <c r="S118" s="78"/>
      <c r="T118" s="142">
        <f t="shared" ref="T118:T123" si="95">R118-S118</f>
        <v>0</v>
      </c>
      <c r="V118" s="77"/>
      <c r="W118" s="78"/>
      <c r="X118" s="142">
        <f t="shared" ref="X118:X123" si="96">V118-W118</f>
        <v>0</v>
      </c>
      <c r="Z118" s="77"/>
      <c r="AA118" s="78"/>
      <c r="AB118" s="143">
        <f t="shared" ref="AB118:AB123" si="97">Z118-AA118</f>
        <v>0</v>
      </c>
      <c r="AD118" s="77"/>
      <c r="AE118" s="78"/>
      <c r="AF118" s="143">
        <f t="shared" ref="AF118:AF123" si="98">AD118-AE118</f>
        <v>0</v>
      </c>
      <c r="AH118" s="77"/>
      <c r="AI118" s="78"/>
      <c r="AJ118" s="143">
        <f t="shared" ref="AJ118:AJ123" si="99">AH118-AI118</f>
        <v>0</v>
      </c>
      <c r="AL118" s="81"/>
      <c r="AM118" s="82"/>
      <c r="AN118" s="143">
        <f t="shared" ref="AN118:AN123" si="100">AL118-AM118</f>
        <v>0</v>
      </c>
      <c r="AO118" s="38"/>
      <c r="AP118" s="81"/>
      <c r="AQ118" s="82"/>
      <c r="AR118" s="143">
        <f t="shared" ref="AR118:AR123" si="101">AP118-AQ118</f>
        <v>0</v>
      </c>
      <c r="AS118" s="38"/>
      <c r="AT118" s="81"/>
      <c r="AU118" s="82"/>
      <c r="AV118" s="143">
        <f t="shared" ref="AV118:AV123" si="102">AT118-AU118</f>
        <v>0</v>
      </c>
      <c r="AX118" s="144">
        <f>AT118+AP118+AL118+AH118+AD118+Z118+V118+R118+N118+J118+F118+B118</f>
        <v>600</v>
      </c>
      <c r="AY118" s="144">
        <f>AU118+AQ118+AM118+AI118+AE118+AA118+W118+S118+O118+K118+G118+C118</f>
        <v>680</v>
      </c>
      <c r="AZ118" s="143">
        <f t="shared" ref="AZ118:AZ123" si="103">AX118-AY118</f>
        <v>-80</v>
      </c>
    </row>
    <row r="119" spans="1:52" x14ac:dyDescent="0.2">
      <c r="A119" s="19" t="s">
        <v>91</v>
      </c>
      <c r="B119" s="34"/>
      <c r="C119" s="79"/>
      <c r="D119" s="142">
        <f t="shared" si="91"/>
        <v>0</v>
      </c>
      <c r="F119" s="34"/>
      <c r="G119" s="79"/>
      <c r="H119" s="142">
        <f t="shared" si="92"/>
        <v>0</v>
      </c>
      <c r="J119" s="34"/>
      <c r="K119" s="79"/>
      <c r="L119" s="142">
        <f t="shared" si="93"/>
        <v>0</v>
      </c>
      <c r="N119" s="34"/>
      <c r="O119" s="79"/>
      <c r="P119" s="142">
        <f t="shared" si="94"/>
        <v>0</v>
      </c>
      <c r="R119" s="34"/>
      <c r="S119" s="79"/>
      <c r="T119" s="142">
        <f t="shared" si="95"/>
        <v>0</v>
      </c>
      <c r="V119" s="34"/>
      <c r="W119" s="79"/>
      <c r="X119" s="142">
        <f t="shared" si="96"/>
        <v>0</v>
      </c>
      <c r="Z119" s="34"/>
      <c r="AA119" s="79"/>
      <c r="AB119" s="143">
        <f t="shared" si="97"/>
        <v>0</v>
      </c>
      <c r="AD119" s="34"/>
      <c r="AE119" s="79"/>
      <c r="AF119" s="143">
        <f t="shared" si="98"/>
        <v>0</v>
      </c>
      <c r="AH119" s="34"/>
      <c r="AI119" s="79"/>
      <c r="AJ119" s="143">
        <f t="shared" si="99"/>
        <v>0</v>
      </c>
      <c r="AL119" s="2"/>
      <c r="AM119" s="83"/>
      <c r="AN119" s="143">
        <f t="shared" si="100"/>
        <v>0</v>
      </c>
      <c r="AO119" s="38"/>
      <c r="AP119" s="2"/>
      <c r="AQ119" s="83"/>
      <c r="AR119" s="143">
        <f t="shared" si="101"/>
        <v>0</v>
      </c>
      <c r="AS119" s="38"/>
      <c r="AT119" s="2"/>
      <c r="AU119" s="83"/>
      <c r="AV119" s="143">
        <f t="shared" si="102"/>
        <v>0</v>
      </c>
      <c r="AX119" s="144">
        <f>AT119+AP119+AL119+AH119+AD119+Z119+V119+R119+N119+J119+F119+B119</f>
        <v>0</v>
      </c>
      <c r="AY119" s="144">
        <f>AU119+AQ119+AM119+AI119+AE119+AA119+W119+S119+O119+K119+G119+C119</f>
        <v>0</v>
      </c>
      <c r="AZ119" s="143">
        <f t="shared" si="103"/>
        <v>0</v>
      </c>
    </row>
    <row r="120" spans="1:52" x14ac:dyDescent="0.2">
      <c r="A120" s="19" t="s">
        <v>93</v>
      </c>
      <c r="B120" s="34"/>
      <c r="C120" s="79"/>
      <c r="D120" s="142">
        <f t="shared" si="91"/>
        <v>0</v>
      </c>
      <c r="F120" s="34"/>
      <c r="G120" s="79"/>
      <c r="H120" s="142">
        <f t="shared" si="92"/>
        <v>0</v>
      </c>
      <c r="J120" s="34"/>
      <c r="K120" s="79"/>
      <c r="L120" s="142">
        <f t="shared" si="93"/>
        <v>0</v>
      </c>
      <c r="N120" s="34"/>
      <c r="O120" s="79"/>
      <c r="P120" s="142">
        <f t="shared" si="94"/>
        <v>0</v>
      </c>
      <c r="R120" s="34"/>
      <c r="S120" s="79"/>
      <c r="T120" s="142">
        <f t="shared" si="95"/>
        <v>0</v>
      </c>
      <c r="V120" s="34"/>
      <c r="W120" s="79"/>
      <c r="X120" s="142">
        <f t="shared" si="96"/>
        <v>0</v>
      </c>
      <c r="Z120" s="34"/>
      <c r="AA120" s="79"/>
      <c r="AB120" s="143">
        <f t="shared" si="97"/>
        <v>0</v>
      </c>
      <c r="AD120" s="34"/>
      <c r="AE120" s="79"/>
      <c r="AF120" s="143">
        <f t="shared" si="98"/>
        <v>0</v>
      </c>
      <c r="AH120" s="34"/>
      <c r="AI120" s="79"/>
      <c r="AJ120" s="143">
        <f t="shared" si="99"/>
        <v>0</v>
      </c>
      <c r="AL120" s="2"/>
      <c r="AM120" s="83"/>
      <c r="AN120" s="143">
        <f t="shared" si="100"/>
        <v>0</v>
      </c>
      <c r="AO120" s="38"/>
      <c r="AP120" s="2"/>
      <c r="AQ120" s="83"/>
      <c r="AR120" s="143">
        <f t="shared" si="101"/>
        <v>0</v>
      </c>
      <c r="AS120" s="38"/>
      <c r="AT120" s="2"/>
      <c r="AU120" s="83"/>
      <c r="AV120" s="143">
        <f t="shared" si="102"/>
        <v>0</v>
      </c>
      <c r="AX120" s="144">
        <f>AT120+AP120+AL120+AH120+AD120+Z120+V120+R120+N120+J120+F120+B120</f>
        <v>0</v>
      </c>
      <c r="AY120" s="144">
        <f>AU120+AQ120+AM120+AI120+AE120+AA120+W120+S120+O120+K120+G120+C120</f>
        <v>0</v>
      </c>
      <c r="AZ120" s="143">
        <f t="shared" si="103"/>
        <v>0</v>
      </c>
    </row>
    <row r="121" spans="1:52" x14ac:dyDescent="0.2">
      <c r="A121" s="19" t="s">
        <v>78</v>
      </c>
      <c r="B121" s="34"/>
      <c r="C121" s="79"/>
      <c r="D121" s="142">
        <f t="shared" si="91"/>
        <v>0</v>
      </c>
      <c r="F121" s="34"/>
      <c r="G121" s="79"/>
      <c r="H121" s="142">
        <f t="shared" si="92"/>
        <v>0</v>
      </c>
      <c r="J121" s="34"/>
      <c r="K121" s="79"/>
      <c r="L121" s="142">
        <f t="shared" si="93"/>
        <v>0</v>
      </c>
      <c r="N121" s="34"/>
      <c r="O121" s="79"/>
      <c r="P121" s="142">
        <f t="shared" si="94"/>
        <v>0</v>
      </c>
      <c r="R121" s="34"/>
      <c r="S121" s="79"/>
      <c r="T121" s="142">
        <f t="shared" si="95"/>
        <v>0</v>
      </c>
      <c r="V121" s="34"/>
      <c r="W121" s="79"/>
      <c r="X121" s="142">
        <f t="shared" si="96"/>
        <v>0</v>
      </c>
      <c r="Z121" s="34"/>
      <c r="AA121" s="79"/>
      <c r="AB121" s="143">
        <f t="shared" si="97"/>
        <v>0</v>
      </c>
      <c r="AD121" s="34"/>
      <c r="AE121" s="79"/>
      <c r="AF121" s="143">
        <f t="shared" si="98"/>
        <v>0</v>
      </c>
      <c r="AH121" s="34"/>
      <c r="AI121" s="79"/>
      <c r="AJ121" s="143">
        <f t="shared" si="99"/>
        <v>0</v>
      </c>
      <c r="AL121" s="2"/>
      <c r="AM121" s="83"/>
      <c r="AN121" s="143">
        <f t="shared" si="100"/>
        <v>0</v>
      </c>
      <c r="AO121" s="38"/>
      <c r="AP121" s="2"/>
      <c r="AQ121" s="83"/>
      <c r="AR121" s="143">
        <f t="shared" si="101"/>
        <v>0</v>
      </c>
      <c r="AS121" s="38"/>
      <c r="AT121" s="2"/>
      <c r="AU121" s="83"/>
      <c r="AV121" s="143">
        <f t="shared" si="102"/>
        <v>0</v>
      </c>
      <c r="AX121" s="144">
        <f>AT121+AP121+AL121+AH121+AD121+Z121+V121+R121+N121+J121+F121+B121</f>
        <v>0</v>
      </c>
      <c r="AY121" s="144">
        <f>AU121+AQ121+AM121+AI121+AE121+AA121+W121+S121+O121+K121+G121+C121</f>
        <v>0</v>
      </c>
      <c r="AZ121" s="143">
        <f t="shared" si="103"/>
        <v>0</v>
      </c>
    </row>
    <row r="122" spans="1:52" x14ac:dyDescent="0.2">
      <c r="A122" s="19" t="s">
        <v>92</v>
      </c>
      <c r="B122" s="34"/>
      <c r="C122" s="79"/>
      <c r="D122" s="142">
        <f t="shared" si="91"/>
        <v>0</v>
      </c>
      <c r="F122" s="34"/>
      <c r="G122" s="79"/>
      <c r="H122" s="142">
        <f t="shared" si="92"/>
        <v>0</v>
      </c>
      <c r="J122" s="34"/>
      <c r="K122" s="79"/>
      <c r="L122" s="142">
        <f t="shared" si="93"/>
        <v>0</v>
      </c>
      <c r="N122" s="34"/>
      <c r="O122" s="79"/>
      <c r="P122" s="142">
        <f t="shared" si="94"/>
        <v>0</v>
      </c>
      <c r="R122" s="34"/>
      <c r="S122" s="79"/>
      <c r="T122" s="142">
        <f t="shared" si="95"/>
        <v>0</v>
      </c>
      <c r="V122" s="34"/>
      <c r="W122" s="79"/>
      <c r="X122" s="142">
        <f t="shared" si="96"/>
        <v>0</v>
      </c>
      <c r="Z122" s="34"/>
      <c r="AA122" s="79"/>
      <c r="AB122" s="143">
        <f t="shared" si="97"/>
        <v>0</v>
      </c>
      <c r="AD122" s="34"/>
      <c r="AE122" s="79"/>
      <c r="AF122" s="143">
        <f t="shared" si="98"/>
        <v>0</v>
      </c>
      <c r="AH122" s="34"/>
      <c r="AI122" s="79"/>
      <c r="AJ122" s="143">
        <f t="shared" si="99"/>
        <v>0</v>
      </c>
      <c r="AL122" s="2"/>
      <c r="AM122" s="83"/>
      <c r="AN122" s="143">
        <f t="shared" si="100"/>
        <v>0</v>
      </c>
      <c r="AO122" s="38"/>
      <c r="AP122" s="2"/>
      <c r="AQ122" s="83"/>
      <c r="AR122" s="143">
        <f t="shared" si="101"/>
        <v>0</v>
      </c>
      <c r="AS122" s="38"/>
      <c r="AT122" s="2"/>
      <c r="AU122" s="83"/>
      <c r="AV122" s="143">
        <f t="shared" si="102"/>
        <v>0</v>
      </c>
      <c r="AX122" s="144">
        <f>AT122+AP122+AL122+AH122+AD122+Z122+V122+R122+N122+J122+F122+B122</f>
        <v>0</v>
      </c>
      <c r="AY122" s="144">
        <f>AU122+AQ122+AM122+AI122+AE122+AA122+W122+S122+O122+K122+G122+C122</f>
        <v>0</v>
      </c>
      <c r="AZ122" s="143">
        <f t="shared" si="103"/>
        <v>0</v>
      </c>
    </row>
    <row r="123" spans="1:52" x14ac:dyDescent="0.2">
      <c r="A123" s="19" t="s">
        <v>7</v>
      </c>
      <c r="B123" s="34"/>
      <c r="C123" s="79"/>
      <c r="D123" s="142">
        <f t="shared" si="91"/>
        <v>0</v>
      </c>
      <c r="F123" s="34"/>
      <c r="G123" s="79"/>
      <c r="H123" s="142">
        <f t="shared" si="92"/>
        <v>0</v>
      </c>
      <c r="J123" s="34"/>
      <c r="K123" s="79"/>
      <c r="L123" s="142">
        <f t="shared" si="93"/>
        <v>0</v>
      </c>
      <c r="N123" s="34"/>
      <c r="O123" s="79"/>
      <c r="P123" s="142">
        <f t="shared" si="94"/>
        <v>0</v>
      </c>
      <c r="R123" s="34"/>
      <c r="S123" s="79"/>
      <c r="T123" s="142">
        <f t="shared" si="95"/>
        <v>0</v>
      </c>
      <c r="V123" s="34"/>
      <c r="W123" s="79"/>
      <c r="X123" s="142">
        <f t="shared" si="96"/>
        <v>0</v>
      </c>
      <c r="Z123" s="34"/>
      <c r="AA123" s="79"/>
      <c r="AB123" s="143">
        <f t="shared" si="97"/>
        <v>0</v>
      </c>
      <c r="AD123" s="34"/>
      <c r="AE123" s="79"/>
      <c r="AF123" s="143">
        <f t="shared" si="98"/>
        <v>0</v>
      </c>
      <c r="AH123" s="34"/>
      <c r="AI123" s="79"/>
      <c r="AJ123" s="143">
        <f t="shared" si="99"/>
        <v>0</v>
      </c>
      <c r="AL123" s="2"/>
      <c r="AM123" s="83"/>
      <c r="AN123" s="143">
        <f t="shared" si="100"/>
        <v>0</v>
      </c>
      <c r="AO123" s="38"/>
      <c r="AP123" s="2"/>
      <c r="AQ123" s="83"/>
      <c r="AR123" s="143">
        <f t="shared" si="101"/>
        <v>0</v>
      </c>
      <c r="AS123" s="38"/>
      <c r="AT123" s="2"/>
      <c r="AU123" s="83"/>
      <c r="AV123" s="143">
        <f t="shared" si="102"/>
        <v>0</v>
      </c>
      <c r="AX123" s="144">
        <f>AT123+AP123+AL123+AH123+AD123+Z123+V123+R123+N123+J123+F123+B123</f>
        <v>0</v>
      </c>
      <c r="AY123" s="144">
        <f>AU123+AQ123+AM123+AI123+AE123+AA123+W123+S123+O123+K123+G123+C123</f>
        <v>0</v>
      </c>
      <c r="AZ123" s="143">
        <f t="shared" si="103"/>
        <v>0</v>
      </c>
    </row>
    <row r="124" spans="1:52" x14ac:dyDescent="0.2">
      <c r="A124" s="19" t="s">
        <v>7</v>
      </c>
      <c r="B124" s="34"/>
      <c r="C124" s="79"/>
      <c r="D124" s="142">
        <f>B124-C124</f>
        <v>0</v>
      </c>
      <c r="F124" s="34"/>
      <c r="G124" s="79"/>
      <c r="H124" s="142">
        <f>F124-G124</f>
        <v>0</v>
      </c>
      <c r="J124" s="34"/>
      <c r="K124" s="79"/>
      <c r="L124" s="142">
        <f>J124-K124</f>
        <v>0</v>
      </c>
      <c r="N124" s="34"/>
      <c r="O124" s="79"/>
      <c r="P124" s="142">
        <f>N124-O124</f>
        <v>0</v>
      </c>
      <c r="R124" s="34"/>
      <c r="S124" s="79"/>
      <c r="T124" s="142">
        <f>R124-S124</f>
        <v>0</v>
      </c>
      <c r="V124" s="34"/>
      <c r="W124" s="79"/>
      <c r="X124" s="142">
        <f>V124-W124</f>
        <v>0</v>
      </c>
      <c r="Z124" s="34"/>
      <c r="AA124" s="79"/>
      <c r="AB124" s="143">
        <f>Z124-AA124</f>
        <v>0</v>
      </c>
      <c r="AD124" s="34"/>
      <c r="AE124" s="79"/>
      <c r="AF124" s="143">
        <f>AD124-AE124</f>
        <v>0</v>
      </c>
      <c r="AH124" s="34"/>
      <c r="AI124" s="79"/>
      <c r="AJ124" s="143">
        <f>AH124-AI124</f>
        <v>0</v>
      </c>
      <c r="AL124" s="2"/>
      <c r="AM124" s="83"/>
      <c r="AN124" s="143">
        <f>AL124-AM124</f>
        <v>0</v>
      </c>
      <c r="AO124" s="38"/>
      <c r="AP124" s="2"/>
      <c r="AQ124" s="83"/>
      <c r="AR124" s="143">
        <f>AP124-AQ124</f>
        <v>0</v>
      </c>
      <c r="AS124" s="38"/>
      <c r="AT124" s="2"/>
      <c r="AU124" s="83"/>
      <c r="AV124" s="143">
        <f>AT124-AU124</f>
        <v>0</v>
      </c>
      <c r="AX124" s="144">
        <f>AT124+AP124+AL124+AH124+AD124+Z124+V124+R124+N124+J124+F124+B124</f>
        <v>0</v>
      </c>
      <c r="AY124" s="144">
        <f>AU124+AQ124+AM124+AI124+AE124+AA124+W124+S124+O124+K124+G124+C124</f>
        <v>0</v>
      </c>
      <c r="AZ124" s="143">
        <f>AX124-AY124</f>
        <v>0</v>
      </c>
    </row>
    <row r="125" spans="1:52" ht="13.5" thickBot="1" x14ac:dyDescent="0.25">
      <c r="A125" s="19" t="s">
        <v>7</v>
      </c>
      <c r="B125" s="35"/>
      <c r="C125" s="80"/>
      <c r="D125" s="142">
        <f>B125-C125</f>
        <v>0</v>
      </c>
      <c r="F125" s="35"/>
      <c r="G125" s="80"/>
      <c r="H125" s="142">
        <f>F125-G125</f>
        <v>0</v>
      </c>
      <c r="J125" s="35"/>
      <c r="K125" s="80"/>
      <c r="L125" s="142">
        <f>J125-K125</f>
        <v>0</v>
      </c>
      <c r="N125" s="35"/>
      <c r="O125" s="80"/>
      <c r="P125" s="142">
        <f>N125-O125</f>
        <v>0</v>
      </c>
      <c r="R125" s="35"/>
      <c r="S125" s="80"/>
      <c r="T125" s="142">
        <f>R125-S125</f>
        <v>0</v>
      </c>
      <c r="V125" s="35"/>
      <c r="W125" s="80"/>
      <c r="X125" s="142">
        <f>V125-W125</f>
        <v>0</v>
      </c>
      <c r="Z125" s="35"/>
      <c r="AA125" s="80"/>
      <c r="AB125" s="143">
        <f>Z125-AA125</f>
        <v>0</v>
      </c>
      <c r="AD125" s="35"/>
      <c r="AE125" s="80"/>
      <c r="AF125" s="143">
        <f>AD125-AE125</f>
        <v>0</v>
      </c>
      <c r="AH125" s="35"/>
      <c r="AI125" s="80"/>
      <c r="AJ125" s="143">
        <f>AH125-AI125</f>
        <v>0</v>
      </c>
      <c r="AL125" s="3"/>
      <c r="AM125" s="84"/>
      <c r="AN125" s="143">
        <f>AL125-AM125</f>
        <v>0</v>
      </c>
      <c r="AO125" s="38"/>
      <c r="AP125" s="3"/>
      <c r="AQ125" s="84"/>
      <c r="AR125" s="143">
        <f>AP125-AQ125</f>
        <v>0</v>
      </c>
      <c r="AS125" s="38"/>
      <c r="AT125" s="3"/>
      <c r="AU125" s="84"/>
      <c r="AV125" s="143">
        <f>AT125-AU125</f>
        <v>0</v>
      </c>
      <c r="AX125" s="144">
        <f>AT125+AP125+AL125+AH125+AD125+Z125+V125+R125+N125+J125+F125+B125</f>
        <v>0</v>
      </c>
      <c r="AY125" s="144">
        <f>AU125+AQ125+AM125+AI125+AE125+AA125+W125+S125+O125+K125+G125+C125</f>
        <v>0</v>
      </c>
      <c r="AZ125" s="143">
        <f>AX125-AY125</f>
        <v>0</v>
      </c>
    </row>
    <row r="126" spans="1:52" ht="13.5" thickBot="1" x14ac:dyDescent="0.25">
      <c r="A126" s="32" t="s">
        <v>8</v>
      </c>
      <c r="B126" s="165">
        <f>SUM(B118:B125)</f>
        <v>600</v>
      </c>
      <c r="C126" s="165">
        <f>SUM(C118:C125)</f>
        <v>680</v>
      </c>
      <c r="D126" s="165">
        <f>SUM(D118:D125)</f>
        <v>-80</v>
      </c>
      <c r="F126" s="165">
        <f>SUM(F118:F125)</f>
        <v>0</v>
      </c>
      <c r="G126" s="165">
        <f>SUM(G118:G125)</f>
        <v>0</v>
      </c>
      <c r="H126" s="165">
        <f>SUM(H118:H125)</f>
        <v>0</v>
      </c>
      <c r="J126" s="165">
        <f>SUM(J118:J125)</f>
        <v>0</v>
      </c>
      <c r="K126" s="165">
        <f>SUM(K118:K125)</f>
        <v>0</v>
      </c>
      <c r="L126" s="165">
        <f>SUM(L118:L125)</f>
        <v>0</v>
      </c>
      <c r="N126" s="165">
        <f>SUM(N118:N125)</f>
        <v>0</v>
      </c>
      <c r="O126" s="165">
        <f>SUM(O118:O125)</f>
        <v>0</v>
      </c>
      <c r="P126" s="165">
        <f>SUM(P118:P125)</f>
        <v>0</v>
      </c>
      <c r="R126" s="165">
        <f>SUM(R118:R125)</f>
        <v>0</v>
      </c>
      <c r="S126" s="165">
        <f>SUM(S118:S125)</f>
        <v>0</v>
      </c>
      <c r="T126" s="165">
        <f>SUM(T118:T125)</f>
        <v>0</v>
      </c>
      <c r="V126" s="165">
        <f>SUM(V118:V125)</f>
        <v>0</v>
      </c>
      <c r="W126" s="165">
        <f>SUM(W118:W125)</f>
        <v>0</v>
      </c>
      <c r="X126" s="165">
        <f>SUM(X118:X125)</f>
        <v>0</v>
      </c>
      <c r="Z126" s="165">
        <f>SUM(Z118:Z125)</f>
        <v>0</v>
      </c>
      <c r="AA126" s="165">
        <f>SUM(AA118:AA125)</f>
        <v>0</v>
      </c>
      <c r="AB126" s="165">
        <f>SUM(AB118:AB125)</f>
        <v>0</v>
      </c>
      <c r="AD126" s="165">
        <f>SUM(AD118:AD125)</f>
        <v>0</v>
      </c>
      <c r="AE126" s="165">
        <f>SUM(AE118:AE125)</f>
        <v>0</v>
      </c>
      <c r="AF126" s="165">
        <f>SUM(AF118:AF125)</f>
        <v>0</v>
      </c>
      <c r="AH126" s="165">
        <f>SUM(AH118:AH125)</f>
        <v>0</v>
      </c>
      <c r="AI126" s="165">
        <f>SUM(AI118:AI125)</f>
        <v>0</v>
      </c>
      <c r="AJ126" s="165">
        <f>SUM(AJ118:AJ125)</f>
        <v>0</v>
      </c>
      <c r="AL126" s="166">
        <f>SUM(AL118:AL125)</f>
        <v>0</v>
      </c>
      <c r="AM126" s="166">
        <f>SUM(AM118:AM125)</f>
        <v>0</v>
      </c>
      <c r="AN126" s="166">
        <f>SUM(AN118:AN125)</f>
        <v>0</v>
      </c>
      <c r="AO126" s="38"/>
      <c r="AP126" s="166">
        <f>SUM(AP118:AP125)</f>
        <v>0</v>
      </c>
      <c r="AQ126" s="166">
        <f>SUM(AQ118:AQ125)</f>
        <v>0</v>
      </c>
      <c r="AR126" s="166">
        <f>SUM(AR118:AR125)</f>
        <v>0</v>
      </c>
      <c r="AS126" s="38"/>
      <c r="AT126" s="166">
        <f>SUM(AT118:AT125)</f>
        <v>0</v>
      </c>
      <c r="AU126" s="166">
        <f>SUM(AU118:AU125)</f>
        <v>0</v>
      </c>
      <c r="AV126" s="166">
        <f>SUM(AV118:AV125)</f>
        <v>0</v>
      </c>
      <c r="AX126" s="166">
        <f>SUM(AX118:AX125)</f>
        <v>600</v>
      </c>
      <c r="AY126" s="166">
        <f>SUM(AY118:AY125)</f>
        <v>680</v>
      </c>
      <c r="AZ126" s="166">
        <f>SUM(AZ118:AZ125)</f>
        <v>-80</v>
      </c>
    </row>
    <row r="127" spans="1:52" ht="13.5" thickBot="1" x14ac:dyDescent="0.25"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X127" s="38"/>
      <c r="AY127" s="38"/>
      <c r="AZ127" s="38"/>
    </row>
    <row r="128" spans="1:52" ht="12.75" customHeight="1" thickBot="1" x14ac:dyDescent="0.25">
      <c r="B128" s="155" t="str">
        <f>B8</f>
        <v>ENE</v>
      </c>
      <c r="C128" s="155"/>
      <c r="D128" s="155"/>
      <c r="F128" s="155" t="str">
        <f>F8</f>
        <v>FEB</v>
      </c>
      <c r="G128" s="155"/>
      <c r="H128" s="155"/>
      <c r="J128" s="155" t="str">
        <f>J8</f>
        <v>MAR</v>
      </c>
      <c r="K128" s="155"/>
      <c r="L128" s="155"/>
      <c r="N128" s="155" t="str">
        <f>N8</f>
        <v>ABR</v>
      </c>
      <c r="O128" s="155"/>
      <c r="P128" s="155"/>
      <c r="R128" s="155" t="str">
        <f>R8</f>
        <v>MAY</v>
      </c>
      <c r="S128" s="155"/>
      <c r="T128" s="155"/>
      <c r="V128" s="155" t="str">
        <f>V8</f>
        <v>JUN</v>
      </c>
      <c r="W128" s="155"/>
      <c r="X128" s="155"/>
      <c r="Z128" s="156" t="str">
        <f>Z8</f>
        <v>JUL</v>
      </c>
      <c r="AA128" s="156"/>
      <c r="AB128" s="156"/>
      <c r="AD128" s="156" t="str">
        <f>AD8</f>
        <v>AGO</v>
      </c>
      <c r="AE128" s="156"/>
      <c r="AF128" s="156"/>
      <c r="AH128" s="156" t="str">
        <f>AH8</f>
        <v>SEP</v>
      </c>
      <c r="AI128" s="156"/>
      <c r="AJ128" s="156"/>
      <c r="AL128" s="156" t="str">
        <f>AL8</f>
        <v>OCT</v>
      </c>
      <c r="AM128" s="156"/>
      <c r="AN128" s="156"/>
      <c r="AO128" s="38"/>
      <c r="AP128" s="156" t="str">
        <f>AP8</f>
        <v>NOV</v>
      </c>
      <c r="AQ128" s="156"/>
      <c r="AR128" s="156"/>
      <c r="AS128" s="38"/>
      <c r="AT128" s="156" t="str">
        <f>AT8</f>
        <v>DIC</v>
      </c>
      <c r="AU128" s="156"/>
      <c r="AV128" s="156"/>
      <c r="AX128" s="156" t="str">
        <f>AX8</f>
        <v>Totales</v>
      </c>
      <c r="AY128" s="156"/>
      <c r="AZ128" s="156"/>
    </row>
    <row r="129" spans="1:52" ht="15.75" thickBot="1" x14ac:dyDescent="0.3">
      <c r="A129" s="30" t="s">
        <v>94</v>
      </c>
      <c r="B129" s="31" t="s">
        <v>38</v>
      </c>
      <c r="C129" s="36" t="s">
        <v>39</v>
      </c>
      <c r="D129" s="31" t="s">
        <v>40</v>
      </c>
      <c r="F129" s="31" t="str">
        <f>$B$9</f>
        <v>Estimado</v>
      </c>
      <c r="G129" s="36" t="str">
        <f>$C$9</f>
        <v>Real</v>
      </c>
      <c r="H129" s="31" t="str">
        <f>$D$9</f>
        <v>Desviación</v>
      </c>
      <c r="J129" s="31" t="str">
        <f>$B$9</f>
        <v>Estimado</v>
      </c>
      <c r="K129" s="36" t="str">
        <f>$C$9</f>
        <v>Real</v>
      </c>
      <c r="L129" s="31" t="str">
        <f>$D$9</f>
        <v>Desviación</v>
      </c>
      <c r="N129" s="37" t="str">
        <f>$B$9</f>
        <v>Estimado</v>
      </c>
      <c r="O129" s="45" t="str">
        <f>$C$9</f>
        <v>Real</v>
      </c>
      <c r="P129" s="37" t="str">
        <f>$D$9</f>
        <v>Desviación</v>
      </c>
      <c r="R129" s="37" t="str">
        <f>$B$9</f>
        <v>Estimado</v>
      </c>
      <c r="S129" s="45" t="str">
        <f>$C$9</f>
        <v>Real</v>
      </c>
      <c r="T129" s="37" t="str">
        <f>$D$9</f>
        <v>Desviación</v>
      </c>
      <c r="V129" s="37" t="str">
        <f>$B$9</f>
        <v>Estimado</v>
      </c>
      <c r="W129" s="45" t="str">
        <f>$C$9</f>
        <v>Real</v>
      </c>
      <c r="X129" s="37" t="str">
        <f>$D$9</f>
        <v>Desviación</v>
      </c>
      <c r="Z129" s="42" t="str">
        <f>$B$9</f>
        <v>Estimado</v>
      </c>
      <c r="AA129" s="43" t="str">
        <f>$C$9</f>
        <v>Real</v>
      </c>
      <c r="AB129" s="42" t="str">
        <f>$D$9</f>
        <v>Desviación</v>
      </c>
      <c r="AD129" s="42" t="str">
        <f>$B$9</f>
        <v>Estimado</v>
      </c>
      <c r="AE129" s="43" t="str">
        <f>$C$9</f>
        <v>Real</v>
      </c>
      <c r="AF129" s="42" t="str">
        <f>$D$9</f>
        <v>Desviación</v>
      </c>
      <c r="AH129" s="42" t="str">
        <f>$B$9</f>
        <v>Estimado</v>
      </c>
      <c r="AI129" s="43" t="str">
        <f>$C$9</f>
        <v>Real</v>
      </c>
      <c r="AJ129" s="42" t="str">
        <f>$D$9</f>
        <v>Desviación</v>
      </c>
      <c r="AL129" s="44" t="str">
        <f>$B$9</f>
        <v>Estimado</v>
      </c>
      <c r="AM129" s="46" t="str">
        <f>$C$9</f>
        <v>Real</v>
      </c>
      <c r="AN129" s="44" t="str">
        <f>$D$9</f>
        <v>Desviación</v>
      </c>
      <c r="AO129" s="38"/>
      <c r="AP129" s="44" t="str">
        <f>$B$9</f>
        <v>Estimado</v>
      </c>
      <c r="AQ129" s="46" t="str">
        <f>$C$9</f>
        <v>Real</v>
      </c>
      <c r="AR129" s="44" t="str">
        <f>$D$9</f>
        <v>Desviación</v>
      </c>
      <c r="AS129" s="38"/>
      <c r="AT129" s="44" t="str">
        <f>$B$9</f>
        <v>Estimado</v>
      </c>
      <c r="AU129" s="46" t="str">
        <f>$C$9</f>
        <v>Real</v>
      </c>
      <c r="AV129" s="44" t="str">
        <f>$D$9</f>
        <v>Desviación</v>
      </c>
      <c r="AX129" s="44" t="str">
        <f>$B$9</f>
        <v>Estimado</v>
      </c>
      <c r="AY129" s="46" t="str">
        <f>$C$9</f>
        <v>Real</v>
      </c>
      <c r="AZ129" s="44" t="str">
        <f>$D$9</f>
        <v>Desviación</v>
      </c>
    </row>
    <row r="130" spans="1:52" x14ac:dyDescent="0.2">
      <c r="A130" s="19" t="s">
        <v>95</v>
      </c>
      <c r="B130" s="77">
        <v>50</v>
      </c>
      <c r="C130" s="78">
        <v>35</v>
      </c>
      <c r="D130" s="142">
        <f t="shared" ref="D130:D136" si="104">B130-C130</f>
        <v>15</v>
      </c>
      <c r="F130" s="77"/>
      <c r="G130" s="78"/>
      <c r="H130" s="142">
        <f t="shared" ref="H130:H136" si="105">F130-G130</f>
        <v>0</v>
      </c>
      <c r="J130" s="77"/>
      <c r="K130" s="78"/>
      <c r="L130" s="142">
        <f t="shared" ref="L130:L136" si="106">J130-K130</f>
        <v>0</v>
      </c>
      <c r="N130" s="77"/>
      <c r="O130" s="78"/>
      <c r="P130" s="142">
        <f t="shared" ref="P130:P136" si="107">N130-O130</f>
        <v>0</v>
      </c>
      <c r="R130" s="77"/>
      <c r="S130" s="78"/>
      <c r="T130" s="142">
        <f t="shared" ref="T130:T136" si="108">R130-S130</f>
        <v>0</v>
      </c>
      <c r="V130" s="77"/>
      <c r="W130" s="78"/>
      <c r="X130" s="142">
        <f t="shared" ref="X130:X136" si="109">V130-W130</f>
        <v>0</v>
      </c>
      <c r="Z130" s="77"/>
      <c r="AA130" s="78"/>
      <c r="AB130" s="143">
        <f t="shared" ref="AB130:AB136" si="110">Z130-AA130</f>
        <v>0</v>
      </c>
      <c r="AD130" s="77"/>
      <c r="AE130" s="78"/>
      <c r="AF130" s="143">
        <f t="shared" ref="AF130:AF136" si="111">AD130-AE130</f>
        <v>0</v>
      </c>
      <c r="AH130" s="77"/>
      <c r="AI130" s="78"/>
      <c r="AJ130" s="143">
        <f t="shared" ref="AJ130:AJ136" si="112">AH130-AI130</f>
        <v>0</v>
      </c>
      <c r="AL130" s="81"/>
      <c r="AM130" s="82"/>
      <c r="AN130" s="143">
        <f t="shared" ref="AN130:AN136" si="113">AL130-AM130</f>
        <v>0</v>
      </c>
      <c r="AO130" s="38"/>
      <c r="AP130" s="81"/>
      <c r="AQ130" s="82"/>
      <c r="AR130" s="143">
        <f t="shared" ref="AR130:AR136" si="114">AP130-AQ130</f>
        <v>0</v>
      </c>
      <c r="AS130" s="38"/>
      <c r="AT130" s="81"/>
      <c r="AU130" s="82"/>
      <c r="AV130" s="143">
        <f t="shared" ref="AV130:AV136" si="115">AT130-AU130</f>
        <v>0</v>
      </c>
      <c r="AX130" s="144">
        <f>AT130+AP130+AL130+AH130+AD130+Z130+V130+R130+N130+J130+F130+B130</f>
        <v>50</v>
      </c>
      <c r="AY130" s="144">
        <f>AU130+AQ130+AM130+AI130+AE130+AA130+W130+S130+O130+K130+G130+C130</f>
        <v>35</v>
      </c>
      <c r="AZ130" s="143">
        <f t="shared" ref="AZ130:AZ136" si="116">AX130-AY130</f>
        <v>15</v>
      </c>
    </row>
    <row r="131" spans="1:52" x14ac:dyDescent="0.2">
      <c r="A131" s="19" t="s">
        <v>96</v>
      </c>
      <c r="B131" s="34"/>
      <c r="C131" s="79"/>
      <c r="D131" s="142">
        <f t="shared" si="104"/>
        <v>0</v>
      </c>
      <c r="F131" s="34"/>
      <c r="G131" s="79"/>
      <c r="H131" s="142">
        <f t="shared" si="105"/>
        <v>0</v>
      </c>
      <c r="J131" s="34"/>
      <c r="K131" s="79"/>
      <c r="L131" s="142">
        <f t="shared" si="106"/>
        <v>0</v>
      </c>
      <c r="N131" s="34"/>
      <c r="O131" s="79"/>
      <c r="P131" s="142">
        <f t="shared" si="107"/>
        <v>0</v>
      </c>
      <c r="R131" s="34"/>
      <c r="S131" s="79"/>
      <c r="T131" s="142">
        <f t="shared" si="108"/>
        <v>0</v>
      </c>
      <c r="V131" s="34"/>
      <c r="W131" s="79"/>
      <c r="X131" s="142">
        <f t="shared" si="109"/>
        <v>0</v>
      </c>
      <c r="Z131" s="34"/>
      <c r="AA131" s="79"/>
      <c r="AB131" s="143">
        <f t="shared" si="110"/>
        <v>0</v>
      </c>
      <c r="AD131" s="34"/>
      <c r="AE131" s="79"/>
      <c r="AF131" s="143">
        <f t="shared" si="111"/>
        <v>0</v>
      </c>
      <c r="AH131" s="34"/>
      <c r="AI131" s="79"/>
      <c r="AJ131" s="143">
        <f t="shared" si="112"/>
        <v>0</v>
      </c>
      <c r="AL131" s="2"/>
      <c r="AM131" s="83"/>
      <c r="AN131" s="143">
        <f t="shared" si="113"/>
        <v>0</v>
      </c>
      <c r="AO131" s="38"/>
      <c r="AP131" s="2"/>
      <c r="AQ131" s="83"/>
      <c r="AR131" s="143">
        <f t="shared" si="114"/>
        <v>0</v>
      </c>
      <c r="AS131" s="38"/>
      <c r="AT131" s="2"/>
      <c r="AU131" s="83"/>
      <c r="AV131" s="143">
        <f t="shared" si="115"/>
        <v>0</v>
      </c>
      <c r="AX131" s="144">
        <f>AT131+AP131+AL131+AH131+AD131+Z131+V131+R131+N131+J131+F131+B131</f>
        <v>0</v>
      </c>
      <c r="AY131" s="144">
        <f>AU131+AQ131+AM131+AI131+AE131+AA131+W131+S131+O131+K131+G131+C131</f>
        <v>0</v>
      </c>
      <c r="AZ131" s="143">
        <f t="shared" si="116"/>
        <v>0</v>
      </c>
    </row>
    <row r="132" spans="1:52" x14ac:dyDescent="0.2">
      <c r="A132" s="19" t="s">
        <v>97</v>
      </c>
      <c r="B132" s="34"/>
      <c r="C132" s="79"/>
      <c r="D132" s="142">
        <f t="shared" si="104"/>
        <v>0</v>
      </c>
      <c r="F132" s="34"/>
      <c r="G132" s="79"/>
      <c r="H132" s="142">
        <f t="shared" si="105"/>
        <v>0</v>
      </c>
      <c r="J132" s="34"/>
      <c r="K132" s="79"/>
      <c r="L132" s="142">
        <f t="shared" si="106"/>
        <v>0</v>
      </c>
      <c r="N132" s="34"/>
      <c r="O132" s="79"/>
      <c r="P132" s="142">
        <f t="shared" si="107"/>
        <v>0</v>
      </c>
      <c r="R132" s="34"/>
      <c r="S132" s="79"/>
      <c r="T132" s="142">
        <f t="shared" si="108"/>
        <v>0</v>
      </c>
      <c r="V132" s="34"/>
      <c r="W132" s="79"/>
      <c r="X132" s="142">
        <f t="shared" si="109"/>
        <v>0</v>
      </c>
      <c r="Z132" s="34"/>
      <c r="AA132" s="79"/>
      <c r="AB132" s="143">
        <f t="shared" si="110"/>
        <v>0</v>
      </c>
      <c r="AD132" s="34"/>
      <c r="AE132" s="79"/>
      <c r="AF132" s="143">
        <f t="shared" si="111"/>
        <v>0</v>
      </c>
      <c r="AH132" s="34"/>
      <c r="AI132" s="79"/>
      <c r="AJ132" s="143">
        <f t="shared" si="112"/>
        <v>0</v>
      </c>
      <c r="AL132" s="2"/>
      <c r="AM132" s="83"/>
      <c r="AN132" s="143">
        <f t="shared" si="113"/>
        <v>0</v>
      </c>
      <c r="AO132" s="38"/>
      <c r="AP132" s="2"/>
      <c r="AQ132" s="83"/>
      <c r="AR132" s="143">
        <f t="shared" si="114"/>
        <v>0</v>
      </c>
      <c r="AS132" s="38"/>
      <c r="AT132" s="2"/>
      <c r="AU132" s="83"/>
      <c r="AV132" s="143">
        <f t="shared" si="115"/>
        <v>0</v>
      </c>
      <c r="AX132" s="144">
        <f>AT132+AP132+AL132+AH132+AD132+Z132+V132+R132+N132+J132+F132+B132</f>
        <v>0</v>
      </c>
      <c r="AY132" s="144">
        <f>AU132+AQ132+AM132+AI132+AE132+AA132+W132+S132+O132+K132+G132+C132</f>
        <v>0</v>
      </c>
      <c r="AZ132" s="143">
        <f t="shared" si="116"/>
        <v>0</v>
      </c>
    </row>
    <row r="133" spans="1:52" x14ac:dyDescent="0.2">
      <c r="A133" s="19" t="s">
        <v>32</v>
      </c>
      <c r="B133" s="34"/>
      <c r="C133" s="79"/>
      <c r="D133" s="142">
        <f t="shared" si="104"/>
        <v>0</v>
      </c>
      <c r="F133" s="34"/>
      <c r="G133" s="79"/>
      <c r="H133" s="142">
        <f t="shared" si="105"/>
        <v>0</v>
      </c>
      <c r="J133" s="34"/>
      <c r="K133" s="79"/>
      <c r="L133" s="142">
        <f t="shared" si="106"/>
        <v>0</v>
      </c>
      <c r="N133" s="34"/>
      <c r="O133" s="79"/>
      <c r="P133" s="142">
        <f t="shared" si="107"/>
        <v>0</v>
      </c>
      <c r="R133" s="34"/>
      <c r="S133" s="79"/>
      <c r="T133" s="142">
        <f t="shared" si="108"/>
        <v>0</v>
      </c>
      <c r="V133" s="34"/>
      <c r="W133" s="79"/>
      <c r="X133" s="142">
        <f t="shared" si="109"/>
        <v>0</v>
      </c>
      <c r="Z133" s="34"/>
      <c r="AA133" s="79"/>
      <c r="AB133" s="143">
        <f t="shared" si="110"/>
        <v>0</v>
      </c>
      <c r="AD133" s="34"/>
      <c r="AE133" s="79"/>
      <c r="AF133" s="143">
        <f t="shared" si="111"/>
        <v>0</v>
      </c>
      <c r="AH133" s="34"/>
      <c r="AI133" s="79"/>
      <c r="AJ133" s="143">
        <f t="shared" si="112"/>
        <v>0</v>
      </c>
      <c r="AL133" s="2"/>
      <c r="AM133" s="83"/>
      <c r="AN133" s="143">
        <f t="shared" si="113"/>
        <v>0</v>
      </c>
      <c r="AO133" s="38"/>
      <c r="AP133" s="2"/>
      <c r="AQ133" s="83"/>
      <c r="AR133" s="143">
        <f t="shared" si="114"/>
        <v>0</v>
      </c>
      <c r="AS133" s="38"/>
      <c r="AT133" s="2"/>
      <c r="AU133" s="83"/>
      <c r="AV133" s="143">
        <f t="shared" si="115"/>
        <v>0</v>
      </c>
      <c r="AX133" s="144">
        <f>AT133+AP133+AL133+AH133+AD133+Z133+V133+R133+N133+J133+F133+B133</f>
        <v>0</v>
      </c>
      <c r="AY133" s="144">
        <f>AU133+AQ133+AM133+AI133+AE133+AA133+W133+S133+O133+K133+G133+C133</f>
        <v>0</v>
      </c>
      <c r="AZ133" s="143">
        <f t="shared" si="116"/>
        <v>0</v>
      </c>
    </row>
    <row r="134" spans="1:52" x14ac:dyDescent="0.2">
      <c r="A134" s="19" t="s">
        <v>32</v>
      </c>
      <c r="B134" s="34"/>
      <c r="C134" s="79"/>
      <c r="D134" s="142">
        <f t="shared" si="104"/>
        <v>0</v>
      </c>
      <c r="F134" s="34"/>
      <c r="G134" s="79"/>
      <c r="H134" s="142">
        <f t="shared" si="105"/>
        <v>0</v>
      </c>
      <c r="J134" s="34"/>
      <c r="K134" s="79"/>
      <c r="L134" s="142">
        <f t="shared" si="106"/>
        <v>0</v>
      </c>
      <c r="N134" s="34"/>
      <c r="O134" s="79"/>
      <c r="P134" s="142">
        <f t="shared" si="107"/>
        <v>0</v>
      </c>
      <c r="R134" s="34"/>
      <c r="S134" s="79"/>
      <c r="T134" s="142">
        <f t="shared" si="108"/>
        <v>0</v>
      </c>
      <c r="V134" s="34"/>
      <c r="W134" s="79"/>
      <c r="X134" s="142">
        <f t="shared" si="109"/>
        <v>0</v>
      </c>
      <c r="Z134" s="34"/>
      <c r="AA134" s="79"/>
      <c r="AB134" s="143">
        <f t="shared" si="110"/>
        <v>0</v>
      </c>
      <c r="AD134" s="34"/>
      <c r="AE134" s="79"/>
      <c r="AF134" s="143">
        <f t="shared" si="111"/>
        <v>0</v>
      </c>
      <c r="AH134" s="34"/>
      <c r="AI134" s="79"/>
      <c r="AJ134" s="143">
        <f t="shared" si="112"/>
        <v>0</v>
      </c>
      <c r="AL134" s="2"/>
      <c r="AM134" s="83"/>
      <c r="AN134" s="143">
        <f t="shared" si="113"/>
        <v>0</v>
      </c>
      <c r="AO134" s="38"/>
      <c r="AP134" s="2"/>
      <c r="AQ134" s="83"/>
      <c r="AR134" s="143">
        <f t="shared" si="114"/>
        <v>0</v>
      </c>
      <c r="AS134" s="38"/>
      <c r="AT134" s="2"/>
      <c r="AU134" s="83"/>
      <c r="AV134" s="143">
        <f t="shared" si="115"/>
        <v>0</v>
      </c>
      <c r="AX134" s="144">
        <f>AT134+AP134+AL134+AH134+AD134+Z134+V134+R134+N134+J134+F134+B134</f>
        <v>0</v>
      </c>
      <c r="AY134" s="144">
        <f>AU134+AQ134+AM134+AI134+AE134+AA134+W134+S134+O134+K134+G134+C134</f>
        <v>0</v>
      </c>
      <c r="AZ134" s="143">
        <f t="shared" si="116"/>
        <v>0</v>
      </c>
    </row>
    <row r="135" spans="1:52" x14ac:dyDescent="0.2">
      <c r="A135" s="19" t="s">
        <v>32</v>
      </c>
      <c r="B135" s="34"/>
      <c r="C135" s="79"/>
      <c r="D135" s="142">
        <f t="shared" si="104"/>
        <v>0</v>
      </c>
      <c r="F135" s="34"/>
      <c r="G135" s="79"/>
      <c r="H135" s="142">
        <f t="shared" si="105"/>
        <v>0</v>
      </c>
      <c r="J135" s="34"/>
      <c r="K135" s="79"/>
      <c r="L135" s="142">
        <f t="shared" si="106"/>
        <v>0</v>
      </c>
      <c r="N135" s="34"/>
      <c r="O135" s="79"/>
      <c r="P135" s="142">
        <f t="shared" si="107"/>
        <v>0</v>
      </c>
      <c r="R135" s="34"/>
      <c r="S135" s="79"/>
      <c r="T135" s="142">
        <f t="shared" si="108"/>
        <v>0</v>
      </c>
      <c r="V135" s="34"/>
      <c r="W135" s="79"/>
      <c r="X135" s="142">
        <f t="shared" si="109"/>
        <v>0</v>
      </c>
      <c r="Z135" s="34"/>
      <c r="AA135" s="79"/>
      <c r="AB135" s="143">
        <f t="shared" si="110"/>
        <v>0</v>
      </c>
      <c r="AD135" s="34"/>
      <c r="AE135" s="79"/>
      <c r="AF135" s="143">
        <f t="shared" si="111"/>
        <v>0</v>
      </c>
      <c r="AH135" s="34"/>
      <c r="AI135" s="79"/>
      <c r="AJ135" s="143">
        <f t="shared" si="112"/>
        <v>0</v>
      </c>
      <c r="AL135" s="2"/>
      <c r="AM135" s="83"/>
      <c r="AN135" s="143">
        <f t="shared" si="113"/>
        <v>0</v>
      </c>
      <c r="AO135" s="38"/>
      <c r="AP135" s="2"/>
      <c r="AQ135" s="83"/>
      <c r="AR135" s="143">
        <f t="shared" si="114"/>
        <v>0</v>
      </c>
      <c r="AS135" s="38"/>
      <c r="AT135" s="2"/>
      <c r="AU135" s="83"/>
      <c r="AV135" s="143">
        <f t="shared" si="115"/>
        <v>0</v>
      </c>
      <c r="AX135" s="144">
        <f>AT135+AP135+AL135+AH135+AD135+Z135+V135+R135+N135+J135+F135+B135</f>
        <v>0</v>
      </c>
      <c r="AY135" s="144">
        <f>AU135+AQ135+AM135+AI135+AE135+AA135+W135+S135+O135+K135+G135+C135</f>
        <v>0</v>
      </c>
      <c r="AZ135" s="143">
        <f t="shared" si="116"/>
        <v>0</v>
      </c>
    </row>
    <row r="136" spans="1:52" ht="13.5" thickBot="1" x14ac:dyDescent="0.25">
      <c r="A136" s="19" t="s">
        <v>32</v>
      </c>
      <c r="B136" s="35"/>
      <c r="C136" s="80"/>
      <c r="D136" s="142">
        <f t="shared" si="104"/>
        <v>0</v>
      </c>
      <c r="F136" s="35"/>
      <c r="G136" s="80"/>
      <c r="H136" s="142">
        <f t="shared" si="105"/>
        <v>0</v>
      </c>
      <c r="J136" s="35"/>
      <c r="K136" s="80"/>
      <c r="L136" s="142">
        <f t="shared" si="106"/>
        <v>0</v>
      </c>
      <c r="N136" s="35"/>
      <c r="O136" s="80"/>
      <c r="P136" s="142">
        <f t="shared" si="107"/>
        <v>0</v>
      </c>
      <c r="R136" s="35"/>
      <c r="S136" s="80"/>
      <c r="T136" s="142">
        <f t="shared" si="108"/>
        <v>0</v>
      </c>
      <c r="V136" s="35"/>
      <c r="W136" s="80"/>
      <c r="X136" s="142">
        <f t="shared" si="109"/>
        <v>0</v>
      </c>
      <c r="Z136" s="35"/>
      <c r="AA136" s="80"/>
      <c r="AB136" s="143">
        <f t="shared" si="110"/>
        <v>0</v>
      </c>
      <c r="AD136" s="35"/>
      <c r="AE136" s="80"/>
      <c r="AF136" s="143">
        <f t="shared" si="111"/>
        <v>0</v>
      </c>
      <c r="AH136" s="35"/>
      <c r="AI136" s="80"/>
      <c r="AJ136" s="143">
        <f t="shared" si="112"/>
        <v>0</v>
      </c>
      <c r="AL136" s="3"/>
      <c r="AM136" s="84"/>
      <c r="AN136" s="143">
        <f t="shared" si="113"/>
        <v>0</v>
      </c>
      <c r="AO136" s="38"/>
      <c r="AP136" s="3"/>
      <c r="AQ136" s="84"/>
      <c r="AR136" s="143">
        <f t="shared" si="114"/>
        <v>0</v>
      </c>
      <c r="AS136" s="38"/>
      <c r="AT136" s="3"/>
      <c r="AU136" s="84"/>
      <c r="AV136" s="143">
        <f t="shared" si="115"/>
        <v>0</v>
      </c>
      <c r="AX136" s="144">
        <f>AT136+AP136+AL136+AH136+AD136+Z136+V136+R136+N136+J136+F136+B136</f>
        <v>0</v>
      </c>
      <c r="AY136" s="144">
        <f>AU136+AQ136+AM136+AI136+AE136+AA136+W136+S136+O136+K136+G136+C136</f>
        <v>0</v>
      </c>
      <c r="AZ136" s="143">
        <f t="shared" si="116"/>
        <v>0</v>
      </c>
    </row>
    <row r="137" spans="1:52" ht="13.5" thickBot="1" x14ac:dyDescent="0.25">
      <c r="A137" s="32" t="s">
        <v>8</v>
      </c>
      <c r="B137" s="165">
        <f>SUM(B130:B136)</f>
        <v>50</v>
      </c>
      <c r="C137" s="165">
        <f>SUM(C130:C136)</f>
        <v>35</v>
      </c>
      <c r="D137" s="165">
        <f>SUM(D130:D136)</f>
        <v>15</v>
      </c>
      <c r="F137" s="165">
        <f>SUM(F130:F136)</f>
        <v>0</v>
      </c>
      <c r="G137" s="165">
        <f>SUM(G130:G136)</f>
        <v>0</v>
      </c>
      <c r="H137" s="165">
        <f>SUM(H130:H136)</f>
        <v>0</v>
      </c>
      <c r="J137" s="165">
        <f>SUM(J130:J136)</f>
        <v>0</v>
      </c>
      <c r="K137" s="165">
        <f>SUM(K130:K136)</f>
        <v>0</v>
      </c>
      <c r="L137" s="165">
        <f>SUM(L130:L136)</f>
        <v>0</v>
      </c>
      <c r="N137" s="165">
        <f>SUM(N130:N136)</f>
        <v>0</v>
      </c>
      <c r="O137" s="165">
        <f>SUM(O130:O136)</f>
        <v>0</v>
      </c>
      <c r="P137" s="165">
        <f>SUM(P130:P136)</f>
        <v>0</v>
      </c>
      <c r="R137" s="165">
        <f>SUM(R130:R136)</f>
        <v>0</v>
      </c>
      <c r="S137" s="165">
        <f>SUM(S130:S136)</f>
        <v>0</v>
      </c>
      <c r="T137" s="165">
        <f>SUM(T130:T136)</f>
        <v>0</v>
      </c>
      <c r="V137" s="165">
        <f>SUM(V130:V136)</f>
        <v>0</v>
      </c>
      <c r="W137" s="165">
        <f>SUM(W130:W136)</f>
        <v>0</v>
      </c>
      <c r="X137" s="165">
        <f>SUM(X130:X136)</f>
        <v>0</v>
      </c>
      <c r="Z137" s="165">
        <f>SUM(Z130:Z136)</f>
        <v>0</v>
      </c>
      <c r="AA137" s="165">
        <f>SUM(AA130:AA136)</f>
        <v>0</v>
      </c>
      <c r="AB137" s="165">
        <f>SUM(AB130:AB136)</f>
        <v>0</v>
      </c>
      <c r="AD137" s="165">
        <f>SUM(AD130:AD136)</f>
        <v>0</v>
      </c>
      <c r="AE137" s="165">
        <f>SUM(AE130:AE136)</f>
        <v>0</v>
      </c>
      <c r="AF137" s="165">
        <f>SUM(AF130:AF136)</f>
        <v>0</v>
      </c>
      <c r="AH137" s="165">
        <f>SUM(AH130:AH136)</f>
        <v>0</v>
      </c>
      <c r="AI137" s="165">
        <f>SUM(AI130:AI136)</f>
        <v>0</v>
      </c>
      <c r="AJ137" s="165">
        <f>SUM(AJ130:AJ136)</f>
        <v>0</v>
      </c>
      <c r="AL137" s="166">
        <f>SUM(AL130:AL136)</f>
        <v>0</v>
      </c>
      <c r="AM137" s="166">
        <f>SUM(AM130:AM136)</f>
        <v>0</v>
      </c>
      <c r="AN137" s="166">
        <f>SUM(AN130:AN136)</f>
        <v>0</v>
      </c>
      <c r="AO137" s="38"/>
      <c r="AP137" s="166">
        <f>SUM(AP130:AP136)</f>
        <v>0</v>
      </c>
      <c r="AQ137" s="166">
        <f>SUM(AQ130:AQ136)</f>
        <v>0</v>
      </c>
      <c r="AR137" s="166">
        <f>SUM(AR130:AR136)</f>
        <v>0</v>
      </c>
      <c r="AS137" s="38"/>
      <c r="AT137" s="166">
        <f>SUM(AT130:AT136)</f>
        <v>0</v>
      </c>
      <c r="AU137" s="166">
        <f>SUM(AU130:AU136)</f>
        <v>0</v>
      </c>
      <c r="AV137" s="166">
        <f>SUM(AV130:AV136)</f>
        <v>0</v>
      </c>
      <c r="AX137" s="166">
        <f>SUM(AX130:AX136)</f>
        <v>50</v>
      </c>
      <c r="AY137" s="166">
        <f>SUM(AY130:AY136)</f>
        <v>35</v>
      </c>
      <c r="AZ137" s="166">
        <f>SUM(AZ130:AZ136)</f>
        <v>15</v>
      </c>
    </row>
    <row r="138" spans="1:52" ht="13.5" thickBot="1" x14ac:dyDescent="0.25"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X138" s="38"/>
      <c r="AY138" s="38"/>
      <c r="AZ138" s="38"/>
    </row>
    <row r="139" spans="1:52" ht="12.75" customHeight="1" thickBot="1" x14ac:dyDescent="0.25">
      <c r="B139" s="155" t="str">
        <f>B8</f>
        <v>ENE</v>
      </c>
      <c r="C139" s="155"/>
      <c r="D139" s="155"/>
      <c r="F139" s="155" t="str">
        <f>F8</f>
        <v>FEB</v>
      </c>
      <c r="G139" s="155"/>
      <c r="H139" s="155"/>
      <c r="J139" s="155" t="str">
        <f>J8</f>
        <v>MAR</v>
      </c>
      <c r="K139" s="155"/>
      <c r="L139" s="155"/>
      <c r="N139" s="155" t="str">
        <f>N8</f>
        <v>ABR</v>
      </c>
      <c r="O139" s="155"/>
      <c r="P139" s="155"/>
      <c r="R139" s="155" t="str">
        <f>R8</f>
        <v>MAY</v>
      </c>
      <c r="S139" s="155"/>
      <c r="T139" s="155"/>
      <c r="V139" s="155" t="str">
        <f>V8</f>
        <v>JUN</v>
      </c>
      <c r="W139" s="155"/>
      <c r="X139" s="155"/>
      <c r="Z139" s="156" t="str">
        <f>Z8</f>
        <v>JUL</v>
      </c>
      <c r="AA139" s="156"/>
      <c r="AB139" s="156"/>
      <c r="AD139" s="156" t="str">
        <f>AD8</f>
        <v>AGO</v>
      </c>
      <c r="AE139" s="156"/>
      <c r="AF139" s="156"/>
      <c r="AH139" s="156" t="str">
        <f>AH8</f>
        <v>SEP</v>
      </c>
      <c r="AI139" s="156"/>
      <c r="AJ139" s="156"/>
      <c r="AL139" s="156" t="str">
        <f>AL8</f>
        <v>OCT</v>
      </c>
      <c r="AM139" s="156"/>
      <c r="AN139" s="156"/>
      <c r="AO139" s="38"/>
      <c r="AP139" s="156" t="str">
        <f>AP8</f>
        <v>NOV</v>
      </c>
      <c r="AQ139" s="156"/>
      <c r="AR139" s="156"/>
      <c r="AS139" s="38"/>
      <c r="AT139" s="156" t="str">
        <f>AT8</f>
        <v>DIC</v>
      </c>
      <c r="AU139" s="156"/>
      <c r="AV139" s="156"/>
      <c r="AX139" s="156" t="str">
        <f>AX8</f>
        <v>Totales</v>
      </c>
      <c r="AY139" s="156"/>
      <c r="AZ139" s="156"/>
    </row>
    <row r="140" spans="1:52" ht="15.75" thickBot="1" x14ac:dyDescent="0.3">
      <c r="A140" s="30" t="s">
        <v>104</v>
      </c>
      <c r="B140" s="31" t="s">
        <v>38</v>
      </c>
      <c r="C140" s="36" t="s">
        <v>39</v>
      </c>
      <c r="D140" s="31" t="s">
        <v>40</v>
      </c>
      <c r="F140" s="31" t="str">
        <f>$B$9</f>
        <v>Estimado</v>
      </c>
      <c r="G140" s="36" t="str">
        <f>$C$9</f>
        <v>Real</v>
      </c>
      <c r="H140" s="31" t="str">
        <f>$D$9</f>
        <v>Desviación</v>
      </c>
      <c r="J140" s="31" t="str">
        <f>$B$9</f>
        <v>Estimado</v>
      </c>
      <c r="K140" s="36" t="str">
        <f>$C$9</f>
        <v>Real</v>
      </c>
      <c r="L140" s="31" t="str">
        <f>$D$9</f>
        <v>Desviación</v>
      </c>
      <c r="N140" s="37" t="str">
        <f>$B$9</f>
        <v>Estimado</v>
      </c>
      <c r="O140" s="45" t="str">
        <f>$C$9</f>
        <v>Real</v>
      </c>
      <c r="P140" s="37" t="str">
        <f>$D$9</f>
        <v>Desviación</v>
      </c>
      <c r="R140" s="37" t="str">
        <f>$B$9</f>
        <v>Estimado</v>
      </c>
      <c r="S140" s="45" t="str">
        <f>$C$9</f>
        <v>Real</v>
      </c>
      <c r="T140" s="37" t="str">
        <f>$D$9</f>
        <v>Desviación</v>
      </c>
      <c r="V140" s="37" t="str">
        <f>$B$9</f>
        <v>Estimado</v>
      </c>
      <c r="W140" s="45" t="str">
        <f>$C$9</f>
        <v>Real</v>
      </c>
      <c r="X140" s="37" t="str">
        <f>$D$9</f>
        <v>Desviación</v>
      </c>
      <c r="Z140" s="42" t="str">
        <f>$B$9</f>
        <v>Estimado</v>
      </c>
      <c r="AA140" s="43" t="str">
        <f>$C$9</f>
        <v>Real</v>
      </c>
      <c r="AB140" s="42" t="str">
        <f>$D$9</f>
        <v>Desviación</v>
      </c>
      <c r="AD140" s="42" t="str">
        <f>$B$9</f>
        <v>Estimado</v>
      </c>
      <c r="AE140" s="43" t="str">
        <f>$C$9</f>
        <v>Real</v>
      </c>
      <c r="AF140" s="42" t="str">
        <f>$D$9</f>
        <v>Desviación</v>
      </c>
      <c r="AH140" s="42" t="str">
        <f>$B$9</f>
        <v>Estimado</v>
      </c>
      <c r="AI140" s="43" t="str">
        <f>$C$9</f>
        <v>Real</v>
      </c>
      <c r="AJ140" s="42" t="str">
        <f>$D$9</f>
        <v>Desviación</v>
      </c>
      <c r="AL140" s="44" t="str">
        <f>$B$9</f>
        <v>Estimado</v>
      </c>
      <c r="AM140" s="46" t="str">
        <f>$C$9</f>
        <v>Real</v>
      </c>
      <c r="AN140" s="44" t="str">
        <f>$D$9</f>
        <v>Desviación</v>
      </c>
      <c r="AO140" s="38"/>
      <c r="AP140" s="44" t="str">
        <f>$B$9</f>
        <v>Estimado</v>
      </c>
      <c r="AQ140" s="46" t="str">
        <f>$C$9</f>
        <v>Real</v>
      </c>
      <c r="AR140" s="44" t="str">
        <f>$D$9</f>
        <v>Desviación</v>
      </c>
      <c r="AS140" s="38"/>
      <c r="AT140" s="44" t="str">
        <f>$B$9</f>
        <v>Estimado</v>
      </c>
      <c r="AU140" s="46" t="str">
        <f>$C$9</f>
        <v>Real</v>
      </c>
      <c r="AV140" s="44" t="str">
        <f>$D$9</f>
        <v>Desviación</v>
      </c>
      <c r="AX140" s="44" t="str">
        <f>$B$9</f>
        <v>Estimado</v>
      </c>
      <c r="AY140" s="46" t="str">
        <f>$C$9</f>
        <v>Real</v>
      </c>
      <c r="AZ140" s="44" t="str">
        <f>$D$9</f>
        <v>Desviación</v>
      </c>
    </row>
    <row r="141" spans="1:52" x14ac:dyDescent="0.2">
      <c r="A141" s="19" t="s">
        <v>98</v>
      </c>
      <c r="B141" s="77"/>
      <c r="C141" s="78"/>
      <c r="D141" s="142">
        <f t="shared" ref="D141:D149" si="117">B141-C141</f>
        <v>0</v>
      </c>
      <c r="F141" s="77"/>
      <c r="G141" s="78"/>
      <c r="H141" s="142">
        <f t="shared" ref="H141:H147" si="118">F141-G141</f>
        <v>0</v>
      </c>
      <c r="J141" s="77"/>
      <c r="K141" s="78"/>
      <c r="L141" s="142">
        <f t="shared" ref="L141:L147" si="119">J141-K141</f>
        <v>0</v>
      </c>
      <c r="N141" s="77"/>
      <c r="O141" s="78"/>
      <c r="P141" s="142">
        <f t="shared" ref="P141:P147" si="120">N141-O141</f>
        <v>0</v>
      </c>
      <c r="R141" s="77"/>
      <c r="S141" s="78"/>
      <c r="T141" s="142">
        <f t="shared" ref="T141:T147" si="121">R141-S141</f>
        <v>0</v>
      </c>
      <c r="V141" s="77"/>
      <c r="W141" s="78"/>
      <c r="X141" s="142">
        <f t="shared" ref="X141:X147" si="122">V141-W141</f>
        <v>0</v>
      </c>
      <c r="Z141" s="77"/>
      <c r="AA141" s="78"/>
      <c r="AB141" s="143">
        <f t="shared" ref="AB141:AB147" si="123">Z141-AA141</f>
        <v>0</v>
      </c>
      <c r="AD141" s="77"/>
      <c r="AE141" s="78"/>
      <c r="AF141" s="143">
        <f t="shared" ref="AF141:AF147" si="124">AD141-AE141</f>
        <v>0</v>
      </c>
      <c r="AH141" s="77"/>
      <c r="AI141" s="78"/>
      <c r="AJ141" s="143">
        <f t="shared" ref="AJ141:AJ147" si="125">AH141-AI141</f>
        <v>0</v>
      </c>
      <c r="AL141" s="81"/>
      <c r="AM141" s="82"/>
      <c r="AN141" s="143">
        <f t="shared" ref="AN141:AN147" si="126">AL141-AM141</f>
        <v>0</v>
      </c>
      <c r="AO141" s="38"/>
      <c r="AP141" s="81"/>
      <c r="AQ141" s="82"/>
      <c r="AR141" s="143">
        <f t="shared" ref="AR141:AR147" si="127">AP141-AQ141</f>
        <v>0</v>
      </c>
      <c r="AS141" s="38"/>
      <c r="AT141" s="81"/>
      <c r="AU141" s="82"/>
      <c r="AV141" s="143">
        <f t="shared" ref="AV141:AV147" si="128">AT141-AU141</f>
        <v>0</v>
      </c>
      <c r="AX141" s="144">
        <f>AT141+AP141+AL141+AH141+AD141+Z141+V141+R141+N141+J141+F141+B141</f>
        <v>0</v>
      </c>
      <c r="AY141" s="144">
        <f>AU141+AQ141+AM141+AI141+AE141+AA141+W141+S141+O141+K141+G141+C141</f>
        <v>0</v>
      </c>
      <c r="AZ141" s="143">
        <f t="shared" ref="AZ141:AZ147" si="129">AX141-AY141</f>
        <v>0</v>
      </c>
    </row>
    <row r="142" spans="1:52" x14ac:dyDescent="0.2">
      <c r="A142" s="19" t="str">
        <f>Ingresos!$A$10</f>
        <v>Tarjeta de crédito 1</v>
      </c>
      <c r="B142" s="34"/>
      <c r="C142" s="79"/>
      <c r="D142" s="142">
        <f t="shared" si="117"/>
        <v>0</v>
      </c>
      <c r="F142" s="34"/>
      <c r="G142" s="79"/>
      <c r="H142" s="142">
        <f t="shared" si="118"/>
        <v>0</v>
      </c>
      <c r="J142" s="34"/>
      <c r="K142" s="79"/>
      <c r="L142" s="142">
        <f t="shared" si="119"/>
        <v>0</v>
      </c>
      <c r="N142" s="34"/>
      <c r="O142" s="79"/>
      <c r="P142" s="142">
        <f t="shared" si="120"/>
        <v>0</v>
      </c>
      <c r="R142" s="34"/>
      <c r="S142" s="79"/>
      <c r="T142" s="142">
        <f t="shared" si="121"/>
        <v>0</v>
      </c>
      <c r="V142" s="34"/>
      <c r="W142" s="79"/>
      <c r="X142" s="142">
        <f t="shared" si="122"/>
        <v>0</v>
      </c>
      <c r="Z142" s="34"/>
      <c r="AA142" s="79"/>
      <c r="AB142" s="143">
        <f t="shared" si="123"/>
        <v>0</v>
      </c>
      <c r="AD142" s="34"/>
      <c r="AE142" s="79"/>
      <c r="AF142" s="143">
        <f t="shared" si="124"/>
        <v>0</v>
      </c>
      <c r="AH142" s="34"/>
      <c r="AI142" s="79"/>
      <c r="AJ142" s="143">
        <f t="shared" si="125"/>
        <v>0</v>
      </c>
      <c r="AL142" s="2"/>
      <c r="AM142" s="83"/>
      <c r="AN142" s="143">
        <f t="shared" si="126"/>
        <v>0</v>
      </c>
      <c r="AO142" s="38"/>
      <c r="AP142" s="2"/>
      <c r="AQ142" s="83"/>
      <c r="AR142" s="143">
        <f t="shared" si="127"/>
        <v>0</v>
      </c>
      <c r="AS142" s="38"/>
      <c r="AT142" s="2"/>
      <c r="AU142" s="83"/>
      <c r="AV142" s="143">
        <f t="shared" si="128"/>
        <v>0</v>
      </c>
      <c r="AX142" s="144">
        <f>AT142+AP142+AL142+AH142+AD142+Z142+V142+R142+N142+J142+F142+B142</f>
        <v>0</v>
      </c>
      <c r="AY142" s="144">
        <f>AU142+AQ142+AM142+AI142+AE142+AA142+W142+S142+O142+K142+G142+C142</f>
        <v>0</v>
      </c>
      <c r="AZ142" s="143">
        <f t="shared" si="129"/>
        <v>0</v>
      </c>
    </row>
    <row r="143" spans="1:52" x14ac:dyDescent="0.2">
      <c r="A143" s="19" t="str">
        <f>Ingresos!$A$11</f>
        <v>Tarjeta de crédito 2</v>
      </c>
      <c r="B143" s="34"/>
      <c r="C143" s="79"/>
      <c r="D143" s="142">
        <f t="shared" si="117"/>
        <v>0</v>
      </c>
      <c r="F143" s="34"/>
      <c r="G143" s="79"/>
      <c r="H143" s="142">
        <f t="shared" si="118"/>
        <v>0</v>
      </c>
      <c r="J143" s="34"/>
      <c r="K143" s="79"/>
      <c r="L143" s="142">
        <f t="shared" si="119"/>
        <v>0</v>
      </c>
      <c r="N143" s="34"/>
      <c r="O143" s="79"/>
      <c r="P143" s="142">
        <f t="shared" si="120"/>
        <v>0</v>
      </c>
      <c r="R143" s="34"/>
      <c r="S143" s="79"/>
      <c r="T143" s="142">
        <f t="shared" si="121"/>
        <v>0</v>
      </c>
      <c r="V143" s="34"/>
      <c r="W143" s="79"/>
      <c r="X143" s="142">
        <f t="shared" si="122"/>
        <v>0</v>
      </c>
      <c r="Z143" s="34"/>
      <c r="AA143" s="79"/>
      <c r="AB143" s="143">
        <f t="shared" si="123"/>
        <v>0</v>
      </c>
      <c r="AD143" s="34"/>
      <c r="AE143" s="79"/>
      <c r="AF143" s="143">
        <f t="shared" si="124"/>
        <v>0</v>
      </c>
      <c r="AH143" s="34"/>
      <c r="AI143" s="79"/>
      <c r="AJ143" s="143">
        <f t="shared" si="125"/>
        <v>0</v>
      </c>
      <c r="AL143" s="2"/>
      <c r="AM143" s="83"/>
      <c r="AN143" s="143">
        <f t="shared" si="126"/>
        <v>0</v>
      </c>
      <c r="AO143" s="38"/>
      <c r="AP143" s="2"/>
      <c r="AQ143" s="83"/>
      <c r="AR143" s="143">
        <f t="shared" si="127"/>
        <v>0</v>
      </c>
      <c r="AS143" s="38"/>
      <c r="AT143" s="2"/>
      <c r="AU143" s="83"/>
      <c r="AV143" s="143">
        <f t="shared" si="128"/>
        <v>0</v>
      </c>
      <c r="AX143" s="144">
        <f>AT143+AP143+AL143+AH143+AD143+Z143+V143+R143+N143+J143+F143+B143</f>
        <v>0</v>
      </c>
      <c r="AY143" s="144">
        <f>AU143+AQ143+AM143+AI143+AE143+AA143+W143+S143+O143+K143+G143+C143</f>
        <v>0</v>
      </c>
      <c r="AZ143" s="143">
        <f t="shared" si="129"/>
        <v>0</v>
      </c>
    </row>
    <row r="144" spans="1:52" x14ac:dyDescent="0.2">
      <c r="A144" s="19" t="str">
        <f>Ingresos!$A$12</f>
        <v>Tarjeta de crédito 3</v>
      </c>
      <c r="B144" s="34"/>
      <c r="C144" s="79"/>
      <c r="D144" s="142">
        <f t="shared" si="117"/>
        <v>0</v>
      </c>
      <c r="F144" s="34"/>
      <c r="G144" s="79"/>
      <c r="H144" s="142">
        <f t="shared" si="118"/>
        <v>0</v>
      </c>
      <c r="J144" s="34"/>
      <c r="K144" s="79"/>
      <c r="L144" s="142">
        <f t="shared" si="119"/>
        <v>0</v>
      </c>
      <c r="N144" s="34"/>
      <c r="O144" s="79"/>
      <c r="P144" s="142">
        <f t="shared" si="120"/>
        <v>0</v>
      </c>
      <c r="R144" s="34"/>
      <c r="S144" s="79"/>
      <c r="T144" s="142">
        <f t="shared" si="121"/>
        <v>0</v>
      </c>
      <c r="V144" s="34"/>
      <c r="W144" s="79"/>
      <c r="X144" s="142">
        <f t="shared" si="122"/>
        <v>0</v>
      </c>
      <c r="Z144" s="34"/>
      <c r="AA144" s="79"/>
      <c r="AB144" s="143">
        <f t="shared" si="123"/>
        <v>0</v>
      </c>
      <c r="AD144" s="34"/>
      <c r="AE144" s="79"/>
      <c r="AF144" s="143">
        <f t="shared" si="124"/>
        <v>0</v>
      </c>
      <c r="AH144" s="34"/>
      <c r="AI144" s="79"/>
      <c r="AJ144" s="143">
        <f t="shared" si="125"/>
        <v>0</v>
      </c>
      <c r="AL144" s="2"/>
      <c r="AM144" s="83"/>
      <c r="AN144" s="143">
        <f t="shared" si="126"/>
        <v>0</v>
      </c>
      <c r="AO144" s="38"/>
      <c r="AP144" s="2"/>
      <c r="AQ144" s="83"/>
      <c r="AR144" s="143">
        <f t="shared" si="127"/>
        <v>0</v>
      </c>
      <c r="AS144" s="38"/>
      <c r="AT144" s="2"/>
      <c r="AU144" s="83"/>
      <c r="AV144" s="143">
        <f t="shared" si="128"/>
        <v>0</v>
      </c>
      <c r="AX144" s="144">
        <f>AT144+AP144+AL144+AH144+AD144+Z144+V144+R144+N144+J144+F144+B144</f>
        <v>0</v>
      </c>
      <c r="AY144" s="144">
        <f>AU144+AQ144+AM144+AI144+AE144+AA144+W144+S144+O144+K144+G144+C144</f>
        <v>0</v>
      </c>
      <c r="AZ144" s="143">
        <f t="shared" si="129"/>
        <v>0</v>
      </c>
    </row>
    <row r="145" spans="1:52" x14ac:dyDescent="0.2">
      <c r="A145" s="19" t="s">
        <v>99</v>
      </c>
      <c r="B145" s="34">
        <v>100</v>
      </c>
      <c r="C145" s="79">
        <v>150</v>
      </c>
      <c r="D145" s="142">
        <f t="shared" si="117"/>
        <v>-50</v>
      </c>
      <c r="F145" s="34"/>
      <c r="G145" s="79"/>
      <c r="H145" s="142">
        <f t="shared" si="118"/>
        <v>0</v>
      </c>
      <c r="J145" s="34"/>
      <c r="K145" s="79"/>
      <c r="L145" s="142">
        <f t="shared" si="119"/>
        <v>0</v>
      </c>
      <c r="N145" s="34"/>
      <c r="O145" s="79"/>
      <c r="P145" s="142">
        <f t="shared" si="120"/>
        <v>0</v>
      </c>
      <c r="R145" s="34"/>
      <c r="S145" s="79"/>
      <c r="T145" s="142">
        <f t="shared" si="121"/>
        <v>0</v>
      </c>
      <c r="V145" s="34"/>
      <c r="W145" s="79"/>
      <c r="X145" s="142">
        <f t="shared" si="122"/>
        <v>0</v>
      </c>
      <c r="Z145" s="34"/>
      <c r="AA145" s="79"/>
      <c r="AB145" s="143">
        <f t="shared" si="123"/>
        <v>0</v>
      </c>
      <c r="AD145" s="34"/>
      <c r="AE145" s="79"/>
      <c r="AF145" s="143">
        <f t="shared" si="124"/>
        <v>0</v>
      </c>
      <c r="AH145" s="34"/>
      <c r="AI145" s="79"/>
      <c r="AJ145" s="143">
        <f t="shared" si="125"/>
        <v>0</v>
      </c>
      <c r="AL145" s="2"/>
      <c r="AM145" s="83"/>
      <c r="AN145" s="143">
        <f t="shared" si="126"/>
        <v>0</v>
      </c>
      <c r="AO145" s="38"/>
      <c r="AP145" s="2"/>
      <c r="AQ145" s="83"/>
      <c r="AR145" s="143">
        <f t="shared" si="127"/>
        <v>0</v>
      </c>
      <c r="AS145" s="38"/>
      <c r="AT145" s="2"/>
      <c r="AU145" s="83"/>
      <c r="AV145" s="143">
        <f t="shared" si="128"/>
        <v>0</v>
      </c>
      <c r="AX145" s="144">
        <f>AT145+AP145+AL145+AH145+AD145+Z145+V145+R145+N145+J145+F145+B145</f>
        <v>100</v>
      </c>
      <c r="AY145" s="144">
        <f>AU145+AQ145+AM145+AI145+AE145+AA145+W145+S145+O145+K145+G145+C145</f>
        <v>150</v>
      </c>
      <c r="AZ145" s="143">
        <f t="shared" si="129"/>
        <v>-50</v>
      </c>
    </row>
    <row r="146" spans="1:52" x14ac:dyDescent="0.2">
      <c r="A146" s="19" t="s">
        <v>100</v>
      </c>
      <c r="B146" s="34"/>
      <c r="C146" s="79"/>
      <c r="D146" s="142">
        <f t="shared" si="117"/>
        <v>0</v>
      </c>
      <c r="F146" s="34"/>
      <c r="G146" s="79"/>
      <c r="H146" s="142">
        <f t="shared" si="118"/>
        <v>0</v>
      </c>
      <c r="J146" s="34"/>
      <c r="K146" s="79"/>
      <c r="L146" s="142">
        <f t="shared" si="119"/>
        <v>0</v>
      </c>
      <c r="N146" s="34"/>
      <c r="O146" s="79"/>
      <c r="P146" s="142">
        <f t="shared" si="120"/>
        <v>0</v>
      </c>
      <c r="R146" s="34"/>
      <c r="S146" s="79"/>
      <c r="T146" s="142">
        <f t="shared" si="121"/>
        <v>0</v>
      </c>
      <c r="V146" s="34"/>
      <c r="W146" s="79"/>
      <c r="X146" s="142">
        <f t="shared" si="122"/>
        <v>0</v>
      </c>
      <c r="Z146" s="34"/>
      <c r="AA146" s="79"/>
      <c r="AB146" s="143">
        <f t="shared" si="123"/>
        <v>0</v>
      </c>
      <c r="AD146" s="34"/>
      <c r="AE146" s="79"/>
      <c r="AF146" s="143">
        <f t="shared" si="124"/>
        <v>0</v>
      </c>
      <c r="AH146" s="34"/>
      <c r="AI146" s="79"/>
      <c r="AJ146" s="143">
        <f t="shared" si="125"/>
        <v>0</v>
      </c>
      <c r="AL146" s="2"/>
      <c r="AM146" s="83"/>
      <c r="AN146" s="143">
        <f t="shared" si="126"/>
        <v>0</v>
      </c>
      <c r="AO146" s="38"/>
      <c r="AP146" s="2"/>
      <c r="AQ146" s="83"/>
      <c r="AR146" s="143">
        <f t="shared" si="127"/>
        <v>0</v>
      </c>
      <c r="AS146" s="38"/>
      <c r="AT146" s="2"/>
      <c r="AU146" s="83"/>
      <c r="AV146" s="143">
        <f t="shared" si="128"/>
        <v>0</v>
      </c>
      <c r="AX146" s="144">
        <f>AT146+AP146+AL146+AH146+AD146+Z146+V146+R146+N146+J146+F146+B146</f>
        <v>0</v>
      </c>
      <c r="AY146" s="144">
        <f>AU146+AQ146+AM146+AI146+AE146+AA146+W146+S146+O146+K146+G146+C146</f>
        <v>0</v>
      </c>
      <c r="AZ146" s="143">
        <f t="shared" si="129"/>
        <v>0</v>
      </c>
    </row>
    <row r="147" spans="1:52" x14ac:dyDescent="0.2">
      <c r="A147" s="19" t="s">
        <v>32</v>
      </c>
      <c r="B147" s="34"/>
      <c r="C147" s="79"/>
      <c r="D147" s="142">
        <f t="shared" si="117"/>
        <v>0</v>
      </c>
      <c r="F147" s="34"/>
      <c r="G147" s="79"/>
      <c r="H147" s="142">
        <f t="shared" si="118"/>
        <v>0</v>
      </c>
      <c r="J147" s="34"/>
      <c r="K147" s="79"/>
      <c r="L147" s="142">
        <f t="shared" si="119"/>
        <v>0</v>
      </c>
      <c r="N147" s="34"/>
      <c r="O147" s="79"/>
      <c r="P147" s="142">
        <f t="shared" si="120"/>
        <v>0</v>
      </c>
      <c r="R147" s="34"/>
      <c r="S147" s="79"/>
      <c r="T147" s="142">
        <f t="shared" si="121"/>
        <v>0</v>
      </c>
      <c r="V147" s="34"/>
      <c r="W147" s="79"/>
      <c r="X147" s="142">
        <f t="shared" si="122"/>
        <v>0</v>
      </c>
      <c r="Z147" s="34"/>
      <c r="AA147" s="79"/>
      <c r="AB147" s="143">
        <f t="shared" si="123"/>
        <v>0</v>
      </c>
      <c r="AD147" s="34"/>
      <c r="AE147" s="79"/>
      <c r="AF147" s="143">
        <f t="shared" si="124"/>
        <v>0</v>
      </c>
      <c r="AH147" s="34"/>
      <c r="AI147" s="79"/>
      <c r="AJ147" s="143">
        <f t="shared" si="125"/>
        <v>0</v>
      </c>
      <c r="AL147" s="2"/>
      <c r="AM147" s="83"/>
      <c r="AN147" s="143">
        <f t="shared" si="126"/>
        <v>0</v>
      </c>
      <c r="AO147" s="38"/>
      <c r="AP147" s="2"/>
      <c r="AQ147" s="83"/>
      <c r="AR147" s="143">
        <f t="shared" si="127"/>
        <v>0</v>
      </c>
      <c r="AS147" s="38"/>
      <c r="AT147" s="2"/>
      <c r="AU147" s="83"/>
      <c r="AV147" s="143">
        <f t="shared" si="128"/>
        <v>0</v>
      </c>
      <c r="AX147" s="144">
        <f>AT147+AP147+AL147+AH147+AD147+Z147+V147+R147+N147+J147+F147+B147</f>
        <v>0</v>
      </c>
      <c r="AY147" s="144">
        <f>AU147+AQ147+AM147+AI147+AE147+AA147+W147+S147+O147+K147+G147+C147</f>
        <v>0</v>
      </c>
      <c r="AZ147" s="143">
        <f t="shared" si="129"/>
        <v>0</v>
      </c>
    </row>
    <row r="148" spans="1:52" x14ac:dyDescent="0.2">
      <c r="A148" s="19" t="s">
        <v>32</v>
      </c>
      <c r="B148" s="34"/>
      <c r="C148" s="79"/>
      <c r="D148" s="142">
        <f t="shared" si="117"/>
        <v>0</v>
      </c>
      <c r="F148" s="34"/>
      <c r="G148" s="79"/>
      <c r="H148" s="142">
        <f>F148-G148</f>
        <v>0</v>
      </c>
      <c r="J148" s="34"/>
      <c r="K148" s="79"/>
      <c r="L148" s="142">
        <f>J148-K148</f>
        <v>0</v>
      </c>
      <c r="N148" s="34"/>
      <c r="O148" s="79"/>
      <c r="P148" s="142">
        <f>N148-O148</f>
        <v>0</v>
      </c>
      <c r="R148" s="34"/>
      <c r="S148" s="79"/>
      <c r="T148" s="142">
        <f>R148-S148</f>
        <v>0</v>
      </c>
      <c r="V148" s="34"/>
      <c r="W148" s="79"/>
      <c r="X148" s="142">
        <f>V148-W148</f>
        <v>0</v>
      </c>
      <c r="Z148" s="34"/>
      <c r="AA148" s="79"/>
      <c r="AB148" s="143">
        <f>Z148-AA148</f>
        <v>0</v>
      </c>
      <c r="AD148" s="34"/>
      <c r="AE148" s="79"/>
      <c r="AF148" s="143">
        <f>AD148-AE148</f>
        <v>0</v>
      </c>
      <c r="AH148" s="34"/>
      <c r="AI148" s="79"/>
      <c r="AJ148" s="143">
        <f>AH148-AI148</f>
        <v>0</v>
      </c>
      <c r="AL148" s="2"/>
      <c r="AM148" s="83"/>
      <c r="AN148" s="143">
        <f>AL148-AM148</f>
        <v>0</v>
      </c>
      <c r="AO148" s="38"/>
      <c r="AP148" s="2"/>
      <c r="AQ148" s="83"/>
      <c r="AR148" s="143">
        <f>AP148-AQ148</f>
        <v>0</v>
      </c>
      <c r="AS148" s="38"/>
      <c r="AT148" s="2"/>
      <c r="AU148" s="83"/>
      <c r="AV148" s="143">
        <f>AT148-AU148</f>
        <v>0</v>
      </c>
      <c r="AX148" s="144">
        <f>AT148+AP148+AL148+AH148+AD148+Z148+V148+R148+N148+J148+F148+B148</f>
        <v>0</v>
      </c>
      <c r="AY148" s="144">
        <f>AU148+AQ148+AM148+AI148+AE148+AA148+W148+S148+O148+K148+G148+C148</f>
        <v>0</v>
      </c>
      <c r="AZ148" s="143">
        <f>AX148-AY148</f>
        <v>0</v>
      </c>
    </row>
    <row r="149" spans="1:52" ht="13.5" thickBot="1" x14ac:dyDescent="0.25">
      <c r="A149" s="19" t="s">
        <v>32</v>
      </c>
      <c r="B149" s="35"/>
      <c r="C149" s="80"/>
      <c r="D149" s="142">
        <f t="shared" si="117"/>
        <v>0</v>
      </c>
      <c r="F149" s="35"/>
      <c r="G149" s="80"/>
      <c r="H149" s="142">
        <f>F149-G149</f>
        <v>0</v>
      </c>
      <c r="J149" s="35"/>
      <c r="K149" s="80"/>
      <c r="L149" s="142">
        <f>J149-K149</f>
        <v>0</v>
      </c>
      <c r="N149" s="35"/>
      <c r="O149" s="80"/>
      <c r="P149" s="142">
        <f>N149-O149</f>
        <v>0</v>
      </c>
      <c r="R149" s="35"/>
      <c r="S149" s="80"/>
      <c r="T149" s="142">
        <f>R149-S149</f>
        <v>0</v>
      </c>
      <c r="V149" s="35"/>
      <c r="W149" s="80"/>
      <c r="X149" s="142">
        <f>V149-W149</f>
        <v>0</v>
      </c>
      <c r="Z149" s="35"/>
      <c r="AA149" s="80"/>
      <c r="AB149" s="143">
        <f>Z149-AA149</f>
        <v>0</v>
      </c>
      <c r="AD149" s="35"/>
      <c r="AE149" s="80"/>
      <c r="AF149" s="143">
        <f>AD149-AE149</f>
        <v>0</v>
      </c>
      <c r="AH149" s="35"/>
      <c r="AI149" s="80"/>
      <c r="AJ149" s="143">
        <f>AH149-AI149</f>
        <v>0</v>
      </c>
      <c r="AL149" s="3"/>
      <c r="AM149" s="84"/>
      <c r="AN149" s="143">
        <f>AL149-AM149</f>
        <v>0</v>
      </c>
      <c r="AO149" s="38"/>
      <c r="AP149" s="3"/>
      <c r="AQ149" s="84"/>
      <c r="AR149" s="143">
        <f>AP149-AQ149</f>
        <v>0</v>
      </c>
      <c r="AS149" s="38"/>
      <c r="AT149" s="3"/>
      <c r="AU149" s="84"/>
      <c r="AV149" s="143">
        <f>AT149-AU149</f>
        <v>0</v>
      </c>
      <c r="AX149" s="144">
        <f>AT149+AP149+AL149+AH149+AD149+Z149+V149+R149+N149+J149+F149+B149</f>
        <v>0</v>
      </c>
      <c r="AY149" s="144">
        <f>AU149+AQ149+AM149+AI149+AE149+AA149+W149+S149+O149+K149+G149+C149</f>
        <v>0</v>
      </c>
      <c r="AZ149" s="143">
        <f>AX149-AY149</f>
        <v>0</v>
      </c>
    </row>
    <row r="150" spans="1:52" ht="13.5" thickBot="1" x14ac:dyDescent="0.25">
      <c r="A150" s="32" t="s">
        <v>8</v>
      </c>
      <c r="B150" s="165">
        <f>SUM(B141:B149)</f>
        <v>100</v>
      </c>
      <c r="C150" s="165">
        <f>SUM(C141:C149)</f>
        <v>150</v>
      </c>
      <c r="D150" s="165">
        <f>SUM(D141:D149)</f>
        <v>-50</v>
      </c>
      <c r="F150" s="165">
        <f>SUM(F141:F149)</f>
        <v>0</v>
      </c>
      <c r="G150" s="165">
        <f>SUM(G141:G149)</f>
        <v>0</v>
      </c>
      <c r="H150" s="165">
        <f>SUM(H141:H149)</f>
        <v>0</v>
      </c>
      <c r="J150" s="165">
        <f>SUM(J141:J149)</f>
        <v>0</v>
      </c>
      <c r="K150" s="165">
        <f>SUM(K141:K149)</f>
        <v>0</v>
      </c>
      <c r="L150" s="165">
        <f>SUM(L141:L149)</f>
        <v>0</v>
      </c>
      <c r="N150" s="165">
        <f>SUM(N141:N149)</f>
        <v>0</v>
      </c>
      <c r="O150" s="165">
        <f>SUM(O141:O149)</f>
        <v>0</v>
      </c>
      <c r="P150" s="165">
        <f>SUM(P141:P149)</f>
        <v>0</v>
      </c>
      <c r="R150" s="165">
        <f>SUM(R141:R149)</f>
        <v>0</v>
      </c>
      <c r="S150" s="165">
        <f>SUM(S141:S149)</f>
        <v>0</v>
      </c>
      <c r="T150" s="165">
        <f>SUM(T141:T149)</f>
        <v>0</v>
      </c>
      <c r="V150" s="165">
        <f>SUM(V141:V149)</f>
        <v>0</v>
      </c>
      <c r="W150" s="165">
        <f>SUM(W141:W149)</f>
        <v>0</v>
      </c>
      <c r="X150" s="165">
        <f>SUM(X141:X149)</f>
        <v>0</v>
      </c>
      <c r="Z150" s="165">
        <f>SUM(Z141:Z149)</f>
        <v>0</v>
      </c>
      <c r="AA150" s="165">
        <f>SUM(AA141:AA149)</f>
        <v>0</v>
      </c>
      <c r="AB150" s="165">
        <f>SUM(AB141:AB149)</f>
        <v>0</v>
      </c>
      <c r="AD150" s="165">
        <f>SUM(AD141:AD149)</f>
        <v>0</v>
      </c>
      <c r="AE150" s="165">
        <f>SUM(AE141:AE149)</f>
        <v>0</v>
      </c>
      <c r="AF150" s="165">
        <f>SUM(AF141:AF149)</f>
        <v>0</v>
      </c>
      <c r="AH150" s="165">
        <f>SUM(AH141:AH149)</f>
        <v>0</v>
      </c>
      <c r="AI150" s="165">
        <f>SUM(AI141:AI149)</f>
        <v>0</v>
      </c>
      <c r="AJ150" s="165">
        <f>SUM(AJ141:AJ149)</f>
        <v>0</v>
      </c>
      <c r="AL150" s="166">
        <f>SUM(AL141:AL149)</f>
        <v>0</v>
      </c>
      <c r="AM150" s="166">
        <f>SUM(AM141:AM149)</f>
        <v>0</v>
      </c>
      <c r="AN150" s="166">
        <f>SUM(AN141:AN149)</f>
        <v>0</v>
      </c>
      <c r="AO150" s="38"/>
      <c r="AP150" s="166">
        <f>SUM(AP141:AP149)</f>
        <v>0</v>
      </c>
      <c r="AQ150" s="166">
        <f>SUM(AQ141:AQ149)</f>
        <v>0</v>
      </c>
      <c r="AR150" s="166">
        <f>SUM(AR141:AR149)</f>
        <v>0</v>
      </c>
      <c r="AS150" s="38"/>
      <c r="AT150" s="166">
        <f>SUM(AT141:AT149)</f>
        <v>0</v>
      </c>
      <c r="AU150" s="166">
        <f>SUM(AU141:AU149)</f>
        <v>0</v>
      </c>
      <c r="AV150" s="166">
        <f>SUM(AV141:AV149)</f>
        <v>0</v>
      </c>
      <c r="AX150" s="166">
        <f>SUM(AX141:AX149)</f>
        <v>100</v>
      </c>
      <c r="AY150" s="166">
        <f>SUM(AY141:AY149)</f>
        <v>150</v>
      </c>
      <c r="AZ150" s="166">
        <f>SUM(AZ141:AZ149)</f>
        <v>-50</v>
      </c>
    </row>
    <row r="151" spans="1:52" ht="13.5" thickBot="1" x14ac:dyDescent="0.25"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X151" s="38"/>
      <c r="AY151" s="38"/>
      <c r="AZ151" s="38"/>
    </row>
    <row r="152" spans="1:52" ht="12.75" customHeight="1" thickBot="1" x14ac:dyDescent="0.25">
      <c r="B152" s="155" t="str">
        <f>B8</f>
        <v>ENE</v>
      </c>
      <c r="C152" s="155"/>
      <c r="D152" s="155"/>
      <c r="F152" s="155" t="str">
        <f>F8</f>
        <v>FEB</v>
      </c>
      <c r="G152" s="155"/>
      <c r="H152" s="155"/>
      <c r="J152" s="155" t="str">
        <f>J8</f>
        <v>MAR</v>
      </c>
      <c r="K152" s="155"/>
      <c r="L152" s="155"/>
      <c r="N152" s="155" t="str">
        <f>N8</f>
        <v>ABR</v>
      </c>
      <c r="O152" s="155"/>
      <c r="P152" s="155"/>
      <c r="R152" s="155" t="str">
        <f>R8</f>
        <v>MAY</v>
      </c>
      <c r="S152" s="155"/>
      <c r="T152" s="155"/>
      <c r="V152" s="155" t="str">
        <f>V8</f>
        <v>JUN</v>
      </c>
      <c r="W152" s="155"/>
      <c r="X152" s="155"/>
      <c r="Z152" s="156" t="str">
        <f>Z8</f>
        <v>JUL</v>
      </c>
      <c r="AA152" s="156"/>
      <c r="AB152" s="156"/>
      <c r="AD152" s="156" t="str">
        <f>AD8</f>
        <v>AGO</v>
      </c>
      <c r="AE152" s="156"/>
      <c r="AF152" s="156"/>
      <c r="AH152" s="156" t="str">
        <f>AH8</f>
        <v>SEP</v>
      </c>
      <c r="AI152" s="156"/>
      <c r="AJ152" s="156"/>
      <c r="AL152" s="156" t="str">
        <f>AL8</f>
        <v>OCT</v>
      </c>
      <c r="AM152" s="156"/>
      <c r="AN152" s="156"/>
      <c r="AO152" s="38"/>
      <c r="AP152" s="156" t="str">
        <f>AP8</f>
        <v>NOV</v>
      </c>
      <c r="AQ152" s="156"/>
      <c r="AR152" s="156"/>
      <c r="AS152" s="38"/>
      <c r="AT152" s="156" t="str">
        <f>AT8</f>
        <v>DIC</v>
      </c>
      <c r="AU152" s="156"/>
      <c r="AV152" s="156"/>
      <c r="AX152" s="156" t="str">
        <f>AX8</f>
        <v>Totales</v>
      </c>
      <c r="AY152" s="156"/>
      <c r="AZ152" s="156"/>
    </row>
    <row r="153" spans="1:52" ht="15.75" thickBot="1" x14ac:dyDescent="0.3">
      <c r="A153" s="30" t="s">
        <v>105</v>
      </c>
      <c r="B153" s="31" t="s">
        <v>38</v>
      </c>
      <c r="C153" s="36" t="s">
        <v>39</v>
      </c>
      <c r="D153" s="31" t="s">
        <v>40</v>
      </c>
      <c r="F153" s="31" t="str">
        <f>$B$9</f>
        <v>Estimado</v>
      </c>
      <c r="G153" s="36" t="str">
        <f>$C$9</f>
        <v>Real</v>
      </c>
      <c r="H153" s="31" t="str">
        <f>$D$9</f>
        <v>Desviación</v>
      </c>
      <c r="J153" s="31" t="str">
        <f>$B$9</f>
        <v>Estimado</v>
      </c>
      <c r="K153" s="36" t="str">
        <f>$C$9</f>
        <v>Real</v>
      </c>
      <c r="L153" s="31" t="str">
        <f>$D$9</f>
        <v>Desviación</v>
      </c>
      <c r="N153" s="37" t="str">
        <f>$B$9</f>
        <v>Estimado</v>
      </c>
      <c r="O153" s="45" t="str">
        <f>$C$9</f>
        <v>Real</v>
      </c>
      <c r="P153" s="37" t="str">
        <f>$D$9</f>
        <v>Desviación</v>
      </c>
      <c r="R153" s="37" t="str">
        <f>$B$9</f>
        <v>Estimado</v>
      </c>
      <c r="S153" s="45" t="str">
        <f>$C$9</f>
        <v>Real</v>
      </c>
      <c r="T153" s="37" t="str">
        <f>$D$9</f>
        <v>Desviación</v>
      </c>
      <c r="V153" s="37" t="str">
        <f>$B$9</f>
        <v>Estimado</v>
      </c>
      <c r="W153" s="45" t="str">
        <f>$C$9</f>
        <v>Real</v>
      </c>
      <c r="X153" s="37" t="str">
        <f>$D$9</f>
        <v>Desviación</v>
      </c>
      <c r="Z153" s="42" t="str">
        <f>$B$9</f>
        <v>Estimado</v>
      </c>
      <c r="AA153" s="43" t="str">
        <f>$C$9</f>
        <v>Real</v>
      </c>
      <c r="AB153" s="42" t="str">
        <f>$D$9</f>
        <v>Desviación</v>
      </c>
      <c r="AD153" s="42" t="str">
        <f>$B$9</f>
        <v>Estimado</v>
      </c>
      <c r="AE153" s="43" t="str">
        <f>$C$9</f>
        <v>Real</v>
      </c>
      <c r="AF153" s="42" t="str">
        <f>$D$9</f>
        <v>Desviación</v>
      </c>
      <c r="AH153" s="42" t="str">
        <f>$B$9</f>
        <v>Estimado</v>
      </c>
      <c r="AI153" s="43" t="str">
        <f>$C$9</f>
        <v>Real</v>
      </c>
      <c r="AJ153" s="42" t="str">
        <f>$D$9</f>
        <v>Desviación</v>
      </c>
      <c r="AL153" s="44" t="str">
        <f>$B$9</f>
        <v>Estimado</v>
      </c>
      <c r="AM153" s="46" t="str">
        <f>$C$9</f>
        <v>Real</v>
      </c>
      <c r="AN153" s="44" t="str">
        <f>$D$9</f>
        <v>Desviación</v>
      </c>
      <c r="AO153" s="38"/>
      <c r="AP153" s="44" t="str">
        <f>$B$9</f>
        <v>Estimado</v>
      </c>
      <c r="AQ153" s="46" t="str">
        <f>$C$9</f>
        <v>Real</v>
      </c>
      <c r="AR153" s="44" t="str">
        <f>$D$9</f>
        <v>Desviación</v>
      </c>
      <c r="AS153" s="38"/>
      <c r="AT153" s="44" t="str">
        <f>$B$9</f>
        <v>Estimado</v>
      </c>
      <c r="AU153" s="46" t="str">
        <f>$C$9</f>
        <v>Real</v>
      </c>
      <c r="AV153" s="44" t="str">
        <f>$D$9</f>
        <v>Desviación</v>
      </c>
      <c r="AX153" s="44" t="str">
        <f>$B$9</f>
        <v>Estimado</v>
      </c>
      <c r="AY153" s="46" t="str">
        <f>$C$9</f>
        <v>Real</v>
      </c>
      <c r="AZ153" s="44" t="str">
        <f>$D$9</f>
        <v>Desviación</v>
      </c>
    </row>
    <row r="154" spans="1:52" x14ac:dyDescent="0.2">
      <c r="A154" s="19" t="s">
        <v>106</v>
      </c>
      <c r="B154" s="77">
        <v>350</v>
      </c>
      <c r="C154" s="78">
        <v>200</v>
      </c>
      <c r="D154" s="142">
        <f t="shared" ref="D154:D160" si="130">B154-C154</f>
        <v>150</v>
      </c>
      <c r="F154" s="77"/>
      <c r="G154" s="78"/>
      <c r="H154" s="142">
        <f t="shared" ref="H154:H160" si="131">F154-G154</f>
        <v>0</v>
      </c>
      <c r="J154" s="77"/>
      <c r="K154" s="78"/>
      <c r="L154" s="142">
        <f t="shared" ref="L154:L160" si="132">J154-K154</f>
        <v>0</v>
      </c>
      <c r="N154" s="77">
        <v>200</v>
      </c>
      <c r="O154" s="78">
        <v>120</v>
      </c>
      <c r="P154" s="142">
        <f t="shared" ref="P154:P160" si="133">N154-O154</f>
        <v>80</v>
      </c>
      <c r="R154" s="77"/>
      <c r="S154" s="78"/>
      <c r="T154" s="142">
        <f t="shared" ref="T154:T160" si="134">R154-S154</f>
        <v>0</v>
      </c>
      <c r="V154" s="77"/>
      <c r="W154" s="78"/>
      <c r="X154" s="142">
        <f t="shared" ref="X154:X160" si="135">V154-W154</f>
        <v>0</v>
      </c>
      <c r="Z154" s="77"/>
      <c r="AA154" s="78"/>
      <c r="AB154" s="143">
        <f t="shared" ref="AB154:AB160" si="136">Z154-AA154</f>
        <v>0</v>
      </c>
      <c r="AD154" s="77"/>
      <c r="AE154" s="78"/>
      <c r="AF154" s="143">
        <f t="shared" ref="AF154:AF160" si="137">AD154-AE154</f>
        <v>0</v>
      </c>
      <c r="AH154" s="77"/>
      <c r="AI154" s="78"/>
      <c r="AJ154" s="143">
        <f t="shared" ref="AJ154:AJ160" si="138">AH154-AI154</f>
        <v>0</v>
      </c>
      <c r="AL154" s="81"/>
      <c r="AM154" s="82"/>
      <c r="AN154" s="143">
        <f t="shared" ref="AN154:AN160" si="139">AL154-AM154</f>
        <v>0</v>
      </c>
      <c r="AO154" s="38"/>
      <c r="AP154" s="81"/>
      <c r="AQ154" s="82"/>
      <c r="AR154" s="143">
        <f t="shared" ref="AR154:AR160" si="140">AP154-AQ154</f>
        <v>0</v>
      </c>
      <c r="AS154" s="38"/>
      <c r="AT154" s="81"/>
      <c r="AU154" s="82"/>
      <c r="AV154" s="143">
        <f t="shared" ref="AV154:AV160" si="141">AT154-AU154</f>
        <v>0</v>
      </c>
      <c r="AX154" s="144">
        <f>AT154+AP154+AL154+AH154+AD154+Z154+V154+R154+N154+J154+F154+B154</f>
        <v>550</v>
      </c>
      <c r="AY154" s="144">
        <f>AU154+AQ154+AM154+AI154+AE154+AA154+W154+S154+O154+K154+G154+C154</f>
        <v>320</v>
      </c>
      <c r="AZ154" s="143">
        <f t="shared" ref="AZ154:AZ160" si="142">AX154-AY154</f>
        <v>230</v>
      </c>
    </row>
    <row r="155" spans="1:52" x14ac:dyDescent="0.2">
      <c r="A155" s="19" t="s">
        <v>107</v>
      </c>
      <c r="B155" s="34"/>
      <c r="C155" s="79"/>
      <c r="D155" s="142">
        <f t="shared" si="130"/>
        <v>0</v>
      </c>
      <c r="F155" s="34"/>
      <c r="G155" s="79"/>
      <c r="H155" s="142">
        <f t="shared" si="131"/>
        <v>0</v>
      </c>
      <c r="J155" s="34"/>
      <c r="K155" s="79"/>
      <c r="L155" s="142">
        <f t="shared" si="132"/>
        <v>0</v>
      </c>
      <c r="N155" s="34"/>
      <c r="O155" s="79"/>
      <c r="P155" s="142">
        <f t="shared" si="133"/>
        <v>0</v>
      </c>
      <c r="R155" s="34"/>
      <c r="S155" s="79"/>
      <c r="T155" s="142">
        <f t="shared" si="134"/>
        <v>0</v>
      </c>
      <c r="V155" s="34"/>
      <c r="W155" s="79"/>
      <c r="X155" s="142">
        <f t="shared" si="135"/>
        <v>0</v>
      </c>
      <c r="Z155" s="34"/>
      <c r="AA155" s="79"/>
      <c r="AB155" s="143">
        <f t="shared" si="136"/>
        <v>0</v>
      </c>
      <c r="AD155" s="34"/>
      <c r="AE155" s="79"/>
      <c r="AF155" s="143">
        <f t="shared" si="137"/>
        <v>0</v>
      </c>
      <c r="AH155" s="34"/>
      <c r="AI155" s="79"/>
      <c r="AJ155" s="143">
        <f t="shared" si="138"/>
        <v>0</v>
      </c>
      <c r="AL155" s="2"/>
      <c r="AM155" s="83"/>
      <c r="AN155" s="143">
        <f t="shared" si="139"/>
        <v>0</v>
      </c>
      <c r="AO155" s="38"/>
      <c r="AP155" s="2"/>
      <c r="AQ155" s="83"/>
      <c r="AR155" s="143">
        <f t="shared" si="140"/>
        <v>0</v>
      </c>
      <c r="AS155" s="38"/>
      <c r="AT155" s="2"/>
      <c r="AU155" s="83"/>
      <c r="AV155" s="143">
        <f t="shared" si="141"/>
        <v>0</v>
      </c>
      <c r="AX155" s="144">
        <f>AT155+AP155+AL155+AH155+AD155+Z155+V155+R155+N155+J155+F155+B155</f>
        <v>0</v>
      </c>
      <c r="AY155" s="144">
        <f>AU155+AQ155+AM155+AI155+AE155+AA155+W155+S155+O155+K155+G155+C155</f>
        <v>0</v>
      </c>
      <c r="AZ155" s="143">
        <f t="shared" si="142"/>
        <v>0</v>
      </c>
    </row>
    <row r="156" spans="1:52" x14ac:dyDescent="0.2">
      <c r="A156" s="19" t="s">
        <v>108</v>
      </c>
      <c r="B156" s="34"/>
      <c r="C156" s="79"/>
      <c r="D156" s="142">
        <f t="shared" si="130"/>
        <v>0</v>
      </c>
      <c r="F156" s="34"/>
      <c r="G156" s="79"/>
      <c r="H156" s="142">
        <f t="shared" si="131"/>
        <v>0</v>
      </c>
      <c r="J156" s="34"/>
      <c r="K156" s="79"/>
      <c r="L156" s="142">
        <f t="shared" si="132"/>
        <v>0</v>
      </c>
      <c r="N156" s="34"/>
      <c r="O156" s="79"/>
      <c r="P156" s="142">
        <f t="shared" si="133"/>
        <v>0</v>
      </c>
      <c r="R156" s="34"/>
      <c r="S156" s="79"/>
      <c r="T156" s="142">
        <f t="shared" si="134"/>
        <v>0</v>
      </c>
      <c r="V156" s="34"/>
      <c r="W156" s="79"/>
      <c r="X156" s="142">
        <f t="shared" si="135"/>
        <v>0</v>
      </c>
      <c r="Z156" s="34"/>
      <c r="AA156" s="79"/>
      <c r="AB156" s="143">
        <f t="shared" si="136"/>
        <v>0</v>
      </c>
      <c r="AD156" s="34"/>
      <c r="AE156" s="79"/>
      <c r="AF156" s="143">
        <f t="shared" si="137"/>
        <v>0</v>
      </c>
      <c r="AH156" s="34"/>
      <c r="AI156" s="79"/>
      <c r="AJ156" s="143">
        <f t="shared" si="138"/>
        <v>0</v>
      </c>
      <c r="AL156" s="2"/>
      <c r="AM156" s="83"/>
      <c r="AN156" s="143">
        <f t="shared" si="139"/>
        <v>0</v>
      </c>
      <c r="AO156" s="38"/>
      <c r="AP156" s="2"/>
      <c r="AQ156" s="83"/>
      <c r="AR156" s="143">
        <f t="shared" si="140"/>
        <v>0</v>
      </c>
      <c r="AS156" s="38"/>
      <c r="AT156" s="2"/>
      <c r="AU156" s="83"/>
      <c r="AV156" s="143">
        <f t="shared" si="141"/>
        <v>0</v>
      </c>
      <c r="AX156" s="144">
        <f>AT156+AP156+AL156+AH156+AD156+Z156+V156+R156+N156+J156+F156+B156</f>
        <v>0</v>
      </c>
      <c r="AY156" s="144">
        <f>AU156+AQ156+AM156+AI156+AE156+AA156+W156+S156+O156+K156+G156+C156</f>
        <v>0</v>
      </c>
      <c r="AZ156" s="143">
        <f t="shared" si="142"/>
        <v>0</v>
      </c>
    </row>
    <row r="157" spans="1:52" x14ac:dyDescent="0.2">
      <c r="A157" s="19" t="s">
        <v>109</v>
      </c>
      <c r="B157" s="34"/>
      <c r="C157" s="79"/>
      <c r="D157" s="142">
        <f t="shared" si="130"/>
        <v>0</v>
      </c>
      <c r="F157" s="34"/>
      <c r="G157" s="79"/>
      <c r="H157" s="142">
        <f t="shared" si="131"/>
        <v>0</v>
      </c>
      <c r="J157" s="34"/>
      <c r="K157" s="79"/>
      <c r="L157" s="142">
        <f t="shared" si="132"/>
        <v>0</v>
      </c>
      <c r="N157" s="34"/>
      <c r="O157" s="79"/>
      <c r="P157" s="142">
        <f t="shared" si="133"/>
        <v>0</v>
      </c>
      <c r="R157" s="34"/>
      <c r="S157" s="79"/>
      <c r="T157" s="142">
        <f t="shared" si="134"/>
        <v>0</v>
      </c>
      <c r="V157" s="34"/>
      <c r="W157" s="79"/>
      <c r="X157" s="142">
        <f t="shared" si="135"/>
        <v>0</v>
      </c>
      <c r="Z157" s="34"/>
      <c r="AA157" s="79"/>
      <c r="AB157" s="143">
        <f t="shared" si="136"/>
        <v>0</v>
      </c>
      <c r="AD157" s="34"/>
      <c r="AE157" s="79"/>
      <c r="AF157" s="143">
        <f t="shared" si="137"/>
        <v>0</v>
      </c>
      <c r="AH157" s="34"/>
      <c r="AI157" s="79"/>
      <c r="AJ157" s="143">
        <f t="shared" si="138"/>
        <v>0</v>
      </c>
      <c r="AL157" s="2"/>
      <c r="AM157" s="83"/>
      <c r="AN157" s="143">
        <f t="shared" si="139"/>
        <v>0</v>
      </c>
      <c r="AO157" s="38"/>
      <c r="AP157" s="2"/>
      <c r="AQ157" s="83"/>
      <c r="AR157" s="143">
        <f t="shared" si="140"/>
        <v>0</v>
      </c>
      <c r="AS157" s="38"/>
      <c r="AT157" s="2"/>
      <c r="AU157" s="83"/>
      <c r="AV157" s="143">
        <f t="shared" si="141"/>
        <v>0</v>
      </c>
      <c r="AX157" s="144">
        <f>AT157+AP157+AL157+AH157+AD157+Z157+V157+R157+N157+J157+F157+B157</f>
        <v>0</v>
      </c>
      <c r="AY157" s="144">
        <f>AU157+AQ157+AM157+AI157+AE157+AA157+W157+S157+O157+K157+G157+C157</f>
        <v>0</v>
      </c>
      <c r="AZ157" s="143">
        <f t="shared" si="142"/>
        <v>0</v>
      </c>
    </row>
    <row r="158" spans="1:52" x14ac:dyDescent="0.2">
      <c r="A158" s="19" t="s">
        <v>32</v>
      </c>
      <c r="B158" s="34"/>
      <c r="C158" s="79"/>
      <c r="D158" s="142">
        <f t="shared" si="130"/>
        <v>0</v>
      </c>
      <c r="F158" s="34"/>
      <c r="G158" s="79"/>
      <c r="H158" s="142">
        <f t="shared" si="131"/>
        <v>0</v>
      </c>
      <c r="J158" s="34"/>
      <c r="K158" s="79"/>
      <c r="L158" s="142">
        <f t="shared" si="132"/>
        <v>0</v>
      </c>
      <c r="N158" s="34"/>
      <c r="O158" s="79"/>
      <c r="P158" s="142">
        <f t="shared" si="133"/>
        <v>0</v>
      </c>
      <c r="R158" s="34"/>
      <c r="S158" s="79"/>
      <c r="T158" s="142">
        <f t="shared" si="134"/>
        <v>0</v>
      </c>
      <c r="V158" s="34"/>
      <c r="W158" s="79"/>
      <c r="X158" s="142">
        <f t="shared" si="135"/>
        <v>0</v>
      </c>
      <c r="Z158" s="34"/>
      <c r="AA158" s="79"/>
      <c r="AB158" s="143">
        <f t="shared" si="136"/>
        <v>0</v>
      </c>
      <c r="AD158" s="34"/>
      <c r="AE158" s="79"/>
      <c r="AF158" s="143">
        <f t="shared" si="137"/>
        <v>0</v>
      </c>
      <c r="AH158" s="34"/>
      <c r="AI158" s="79"/>
      <c r="AJ158" s="143">
        <f t="shared" si="138"/>
        <v>0</v>
      </c>
      <c r="AL158" s="2"/>
      <c r="AM158" s="83"/>
      <c r="AN158" s="143">
        <f t="shared" si="139"/>
        <v>0</v>
      </c>
      <c r="AO158" s="38"/>
      <c r="AP158" s="2"/>
      <c r="AQ158" s="83"/>
      <c r="AR158" s="143">
        <f t="shared" si="140"/>
        <v>0</v>
      </c>
      <c r="AS158" s="38"/>
      <c r="AT158" s="2"/>
      <c r="AU158" s="83"/>
      <c r="AV158" s="143">
        <f t="shared" si="141"/>
        <v>0</v>
      </c>
      <c r="AX158" s="144">
        <f>AT158+AP158+AL158+AH158+AD158+Z158+V158+R158+N158+J158+F158+B158</f>
        <v>0</v>
      </c>
      <c r="AY158" s="144">
        <f>AU158+AQ158+AM158+AI158+AE158+AA158+W158+S158+O158+K158+G158+C158</f>
        <v>0</v>
      </c>
      <c r="AZ158" s="143">
        <f t="shared" si="142"/>
        <v>0</v>
      </c>
    </row>
    <row r="159" spans="1:52" x14ac:dyDescent="0.2">
      <c r="A159" s="19" t="s">
        <v>32</v>
      </c>
      <c r="B159" s="34"/>
      <c r="C159" s="79"/>
      <c r="D159" s="142">
        <f t="shared" si="130"/>
        <v>0</v>
      </c>
      <c r="F159" s="34"/>
      <c r="G159" s="79"/>
      <c r="H159" s="142">
        <f t="shared" si="131"/>
        <v>0</v>
      </c>
      <c r="J159" s="34"/>
      <c r="K159" s="79"/>
      <c r="L159" s="142">
        <f t="shared" si="132"/>
        <v>0</v>
      </c>
      <c r="N159" s="34"/>
      <c r="O159" s="79"/>
      <c r="P159" s="142">
        <f t="shared" si="133"/>
        <v>0</v>
      </c>
      <c r="R159" s="34"/>
      <c r="S159" s="79"/>
      <c r="T159" s="142">
        <f t="shared" si="134"/>
        <v>0</v>
      </c>
      <c r="V159" s="34"/>
      <c r="W159" s="79"/>
      <c r="X159" s="142">
        <f t="shared" si="135"/>
        <v>0</v>
      </c>
      <c r="Z159" s="34"/>
      <c r="AA159" s="79"/>
      <c r="AB159" s="143">
        <f t="shared" si="136"/>
        <v>0</v>
      </c>
      <c r="AD159" s="34"/>
      <c r="AE159" s="79"/>
      <c r="AF159" s="143">
        <f t="shared" si="137"/>
        <v>0</v>
      </c>
      <c r="AH159" s="34"/>
      <c r="AI159" s="79"/>
      <c r="AJ159" s="143">
        <f t="shared" si="138"/>
        <v>0</v>
      </c>
      <c r="AL159" s="2"/>
      <c r="AM159" s="83"/>
      <c r="AN159" s="143">
        <f t="shared" si="139"/>
        <v>0</v>
      </c>
      <c r="AO159" s="38"/>
      <c r="AP159" s="2"/>
      <c r="AQ159" s="83"/>
      <c r="AR159" s="143">
        <f t="shared" si="140"/>
        <v>0</v>
      </c>
      <c r="AS159" s="38"/>
      <c r="AT159" s="2"/>
      <c r="AU159" s="83"/>
      <c r="AV159" s="143">
        <f t="shared" si="141"/>
        <v>0</v>
      </c>
      <c r="AX159" s="144">
        <f>AT159+AP159+AL159+AH159+AD159+Z159+V159+R159+N159+J159+F159+B159</f>
        <v>0</v>
      </c>
      <c r="AY159" s="144">
        <f>AU159+AQ159+AM159+AI159+AE159+AA159+W159+S159+O159+K159+G159+C159</f>
        <v>0</v>
      </c>
      <c r="AZ159" s="143">
        <f t="shared" si="142"/>
        <v>0</v>
      </c>
    </row>
    <row r="160" spans="1:52" ht="13.5" thickBot="1" x14ac:dyDescent="0.25">
      <c r="A160" s="19" t="s">
        <v>32</v>
      </c>
      <c r="B160" s="35"/>
      <c r="C160" s="80"/>
      <c r="D160" s="142">
        <f t="shared" si="130"/>
        <v>0</v>
      </c>
      <c r="F160" s="35"/>
      <c r="G160" s="80"/>
      <c r="H160" s="142">
        <f t="shared" si="131"/>
        <v>0</v>
      </c>
      <c r="J160" s="35"/>
      <c r="K160" s="80"/>
      <c r="L160" s="142">
        <f t="shared" si="132"/>
        <v>0</v>
      </c>
      <c r="N160" s="35"/>
      <c r="O160" s="80"/>
      <c r="P160" s="142">
        <f t="shared" si="133"/>
        <v>0</v>
      </c>
      <c r="R160" s="35"/>
      <c r="S160" s="80"/>
      <c r="T160" s="142">
        <f t="shared" si="134"/>
        <v>0</v>
      </c>
      <c r="V160" s="35"/>
      <c r="W160" s="80"/>
      <c r="X160" s="142">
        <f t="shared" si="135"/>
        <v>0</v>
      </c>
      <c r="Z160" s="35"/>
      <c r="AA160" s="80"/>
      <c r="AB160" s="143">
        <f t="shared" si="136"/>
        <v>0</v>
      </c>
      <c r="AD160" s="35"/>
      <c r="AE160" s="80"/>
      <c r="AF160" s="143">
        <f t="shared" si="137"/>
        <v>0</v>
      </c>
      <c r="AH160" s="35"/>
      <c r="AI160" s="80"/>
      <c r="AJ160" s="143">
        <f t="shared" si="138"/>
        <v>0</v>
      </c>
      <c r="AL160" s="3"/>
      <c r="AM160" s="84"/>
      <c r="AN160" s="143">
        <f t="shared" si="139"/>
        <v>0</v>
      </c>
      <c r="AO160" s="38"/>
      <c r="AP160" s="3"/>
      <c r="AQ160" s="84"/>
      <c r="AR160" s="143">
        <f t="shared" si="140"/>
        <v>0</v>
      </c>
      <c r="AS160" s="38"/>
      <c r="AT160" s="3"/>
      <c r="AU160" s="84"/>
      <c r="AV160" s="143">
        <f t="shared" si="141"/>
        <v>0</v>
      </c>
      <c r="AX160" s="144">
        <f>AT160+AP160+AL160+AH160+AD160+Z160+V160+R160+N160+J160+F160+B160</f>
        <v>0</v>
      </c>
      <c r="AY160" s="144">
        <f>AU160+AQ160+AM160+AI160+AE160+AA160+W160+S160+O160+K160+G160+C160</f>
        <v>0</v>
      </c>
      <c r="AZ160" s="143">
        <f t="shared" si="142"/>
        <v>0</v>
      </c>
    </row>
    <row r="161" spans="1:52" ht="13.5" thickBot="1" x14ac:dyDescent="0.25">
      <c r="A161" s="32" t="s">
        <v>8</v>
      </c>
      <c r="B161" s="165">
        <f>SUM(B154:B160)</f>
        <v>350</v>
      </c>
      <c r="C161" s="165">
        <f>SUM(C154:C160)</f>
        <v>200</v>
      </c>
      <c r="D161" s="165">
        <f>SUM(D154:D160)</f>
        <v>150</v>
      </c>
      <c r="F161" s="165">
        <f>SUM(F154:F160)</f>
        <v>0</v>
      </c>
      <c r="G161" s="165">
        <f>SUM(G154:G160)</f>
        <v>0</v>
      </c>
      <c r="H161" s="165">
        <f>SUM(H154:H160)</f>
        <v>0</v>
      </c>
      <c r="J161" s="165">
        <f>SUM(J154:J160)</f>
        <v>0</v>
      </c>
      <c r="K161" s="165">
        <f>SUM(K154:K160)</f>
        <v>0</v>
      </c>
      <c r="L161" s="165">
        <f>SUM(L154:L160)</f>
        <v>0</v>
      </c>
      <c r="N161" s="165">
        <f>SUM(N154:N160)</f>
        <v>200</v>
      </c>
      <c r="O161" s="165">
        <f>SUM(O154:O160)</f>
        <v>120</v>
      </c>
      <c r="P161" s="165">
        <f>SUM(P154:P160)</f>
        <v>80</v>
      </c>
      <c r="R161" s="165">
        <f>SUM(R154:R160)</f>
        <v>0</v>
      </c>
      <c r="S161" s="165">
        <f>SUM(S154:S160)</f>
        <v>0</v>
      </c>
      <c r="T161" s="165">
        <f>SUM(T154:T160)</f>
        <v>0</v>
      </c>
      <c r="V161" s="165">
        <f>SUM(V154:V160)</f>
        <v>0</v>
      </c>
      <c r="W161" s="165">
        <f>SUM(W154:W160)</f>
        <v>0</v>
      </c>
      <c r="X161" s="165">
        <f>SUM(X154:X160)</f>
        <v>0</v>
      </c>
      <c r="Z161" s="165">
        <f>SUM(Z154:Z160)</f>
        <v>0</v>
      </c>
      <c r="AA161" s="165">
        <f>SUM(AA154:AA160)</f>
        <v>0</v>
      </c>
      <c r="AB161" s="165">
        <f>SUM(AB154:AB160)</f>
        <v>0</v>
      </c>
      <c r="AD161" s="165">
        <f>SUM(AD154:AD160)</f>
        <v>0</v>
      </c>
      <c r="AE161" s="165">
        <f>SUM(AE154:AE160)</f>
        <v>0</v>
      </c>
      <c r="AF161" s="165">
        <f>SUM(AF154:AF160)</f>
        <v>0</v>
      </c>
      <c r="AH161" s="165">
        <f>SUM(AH154:AH160)</f>
        <v>0</v>
      </c>
      <c r="AI161" s="165">
        <f>SUM(AI154:AI160)</f>
        <v>0</v>
      </c>
      <c r="AJ161" s="165">
        <f>SUM(AJ154:AJ160)</f>
        <v>0</v>
      </c>
      <c r="AL161" s="166">
        <f>SUM(AL154:AL160)</f>
        <v>0</v>
      </c>
      <c r="AM161" s="166">
        <f>SUM(AM154:AM160)</f>
        <v>0</v>
      </c>
      <c r="AN161" s="166">
        <f>SUM(AN154:AN160)</f>
        <v>0</v>
      </c>
      <c r="AO161" s="38"/>
      <c r="AP161" s="166">
        <f>SUM(AP154:AP160)</f>
        <v>0</v>
      </c>
      <c r="AQ161" s="166">
        <f>SUM(AQ154:AQ160)</f>
        <v>0</v>
      </c>
      <c r="AR161" s="166">
        <f>SUM(AR154:AR160)</f>
        <v>0</v>
      </c>
      <c r="AS161" s="38"/>
      <c r="AT161" s="166">
        <f>SUM(AT154:AT160)</f>
        <v>0</v>
      </c>
      <c r="AU161" s="166">
        <f>SUM(AU154:AU160)</f>
        <v>0</v>
      </c>
      <c r="AV161" s="166">
        <f>SUM(AV154:AV160)</f>
        <v>0</v>
      </c>
      <c r="AX161" s="166">
        <f>SUM(AX154:AX160)</f>
        <v>550</v>
      </c>
      <c r="AY161" s="166">
        <f>SUM(AY154:AY160)</f>
        <v>320</v>
      </c>
      <c r="AZ161" s="166">
        <f>SUM(AZ154:AZ160)</f>
        <v>230</v>
      </c>
    </row>
    <row r="162" spans="1:52" ht="13.5" thickBot="1" x14ac:dyDescent="0.25"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X162" s="38"/>
      <c r="AY162" s="38"/>
      <c r="AZ162" s="38"/>
    </row>
    <row r="163" spans="1:52" ht="12.75" customHeight="1" thickBot="1" x14ac:dyDescent="0.25">
      <c r="B163" s="155" t="str">
        <f>B8</f>
        <v>ENE</v>
      </c>
      <c r="C163" s="155"/>
      <c r="D163" s="155"/>
      <c r="F163" s="155" t="str">
        <f>F8</f>
        <v>FEB</v>
      </c>
      <c r="G163" s="155"/>
      <c r="H163" s="155"/>
      <c r="J163" s="155" t="str">
        <f>J8</f>
        <v>MAR</v>
      </c>
      <c r="K163" s="155"/>
      <c r="L163" s="155"/>
      <c r="N163" s="155" t="str">
        <f>N8</f>
        <v>ABR</v>
      </c>
      <c r="O163" s="155"/>
      <c r="P163" s="155"/>
      <c r="R163" s="155" t="str">
        <f>R8</f>
        <v>MAY</v>
      </c>
      <c r="S163" s="155"/>
      <c r="T163" s="155"/>
      <c r="V163" s="155" t="str">
        <f>V8</f>
        <v>JUN</v>
      </c>
      <c r="W163" s="155"/>
      <c r="X163" s="155"/>
      <c r="Z163" s="156" t="str">
        <f>Z8</f>
        <v>JUL</v>
      </c>
      <c r="AA163" s="156"/>
      <c r="AB163" s="156"/>
      <c r="AD163" s="156" t="str">
        <f>AD8</f>
        <v>AGO</v>
      </c>
      <c r="AE163" s="156"/>
      <c r="AF163" s="156"/>
      <c r="AH163" s="156" t="str">
        <f>AH8</f>
        <v>SEP</v>
      </c>
      <c r="AI163" s="156"/>
      <c r="AJ163" s="156"/>
      <c r="AL163" s="156" t="str">
        <f>AL8</f>
        <v>OCT</v>
      </c>
      <c r="AM163" s="156"/>
      <c r="AN163" s="156"/>
      <c r="AO163" s="38"/>
      <c r="AP163" s="156" t="str">
        <f>AP8</f>
        <v>NOV</v>
      </c>
      <c r="AQ163" s="156"/>
      <c r="AR163" s="156"/>
      <c r="AS163" s="38"/>
      <c r="AT163" s="156" t="str">
        <f>AT8</f>
        <v>DIC</v>
      </c>
      <c r="AU163" s="156"/>
      <c r="AV163" s="156"/>
      <c r="AX163" s="156" t="str">
        <f>AX8</f>
        <v>Totales</v>
      </c>
      <c r="AY163" s="156"/>
      <c r="AZ163" s="156"/>
    </row>
    <row r="164" spans="1:52" ht="15.75" thickBot="1" x14ac:dyDescent="0.3">
      <c r="A164" s="30" t="s">
        <v>112</v>
      </c>
      <c r="B164" s="31" t="s">
        <v>38</v>
      </c>
      <c r="C164" s="36" t="s">
        <v>39</v>
      </c>
      <c r="D164" s="31" t="s">
        <v>40</v>
      </c>
      <c r="F164" s="31" t="str">
        <f>$B$9</f>
        <v>Estimado</v>
      </c>
      <c r="G164" s="36" t="str">
        <f>$C$9</f>
        <v>Real</v>
      </c>
      <c r="H164" s="31" t="str">
        <f>$D$9</f>
        <v>Desviación</v>
      </c>
      <c r="J164" s="31" t="str">
        <f>$B$9</f>
        <v>Estimado</v>
      </c>
      <c r="K164" s="36" t="str">
        <f>$C$9</f>
        <v>Real</v>
      </c>
      <c r="L164" s="31" t="str">
        <f>$D$9</f>
        <v>Desviación</v>
      </c>
      <c r="N164" s="37" t="str">
        <f>$B$9</f>
        <v>Estimado</v>
      </c>
      <c r="O164" s="45" t="str">
        <f>$C$9</f>
        <v>Real</v>
      </c>
      <c r="P164" s="37" t="str">
        <f>$D$9</f>
        <v>Desviación</v>
      </c>
      <c r="R164" s="37" t="str">
        <f>$B$9</f>
        <v>Estimado</v>
      </c>
      <c r="S164" s="45" t="str">
        <f>$C$9</f>
        <v>Real</v>
      </c>
      <c r="T164" s="37" t="str">
        <f>$D$9</f>
        <v>Desviación</v>
      </c>
      <c r="V164" s="37" t="str">
        <f>$B$9</f>
        <v>Estimado</v>
      </c>
      <c r="W164" s="45" t="str">
        <f>$C$9</f>
        <v>Real</v>
      </c>
      <c r="X164" s="37" t="str">
        <f>$D$9</f>
        <v>Desviación</v>
      </c>
      <c r="Z164" s="42" t="str">
        <f>$B$9</f>
        <v>Estimado</v>
      </c>
      <c r="AA164" s="43" t="str">
        <f>$C$9</f>
        <v>Real</v>
      </c>
      <c r="AB164" s="42" t="str">
        <f>$D$9</f>
        <v>Desviación</v>
      </c>
      <c r="AD164" s="42" t="str">
        <f>$B$9</f>
        <v>Estimado</v>
      </c>
      <c r="AE164" s="43" t="str">
        <f>$C$9</f>
        <v>Real</v>
      </c>
      <c r="AF164" s="42" t="str">
        <f>$D$9</f>
        <v>Desviación</v>
      </c>
      <c r="AH164" s="42" t="str">
        <f>$B$9</f>
        <v>Estimado</v>
      </c>
      <c r="AI164" s="43" t="str">
        <f>$C$9</f>
        <v>Real</v>
      </c>
      <c r="AJ164" s="42" t="str">
        <f>$D$9</f>
        <v>Desviación</v>
      </c>
      <c r="AL164" s="44" t="str">
        <f>$B$9</f>
        <v>Estimado</v>
      </c>
      <c r="AM164" s="46" t="str">
        <f>$C$9</f>
        <v>Real</v>
      </c>
      <c r="AN164" s="44" t="str">
        <f>$D$9</f>
        <v>Desviación</v>
      </c>
      <c r="AO164" s="38"/>
      <c r="AP164" s="44" t="str">
        <f>$B$9</f>
        <v>Estimado</v>
      </c>
      <c r="AQ164" s="46" t="str">
        <f>$C$9</f>
        <v>Real</v>
      </c>
      <c r="AR164" s="44" t="str">
        <f>$D$9</f>
        <v>Desviación</v>
      </c>
      <c r="AS164" s="38"/>
      <c r="AT164" s="44" t="str">
        <f>$B$9</f>
        <v>Estimado</v>
      </c>
      <c r="AU164" s="46" t="str">
        <f>$C$9</f>
        <v>Real</v>
      </c>
      <c r="AV164" s="44" t="str">
        <f>$D$9</f>
        <v>Desviación</v>
      </c>
      <c r="AX164" s="44" t="str">
        <f>$B$9</f>
        <v>Estimado</v>
      </c>
      <c r="AY164" s="46" t="str">
        <f>$C$9</f>
        <v>Real</v>
      </c>
      <c r="AZ164" s="44" t="str">
        <f>$D$9</f>
        <v>Desviación</v>
      </c>
    </row>
    <row r="165" spans="1:52" x14ac:dyDescent="0.2">
      <c r="A165" s="19" t="s">
        <v>110</v>
      </c>
      <c r="B165" s="77"/>
      <c r="C165" s="78"/>
      <c r="D165" s="142">
        <f>B165-C165</f>
        <v>0</v>
      </c>
      <c r="F165" s="77"/>
      <c r="G165" s="78"/>
      <c r="H165" s="142">
        <f>F165-G165</f>
        <v>0</v>
      </c>
      <c r="J165" s="77"/>
      <c r="K165" s="78"/>
      <c r="L165" s="142">
        <f>J165-K165</f>
        <v>0</v>
      </c>
      <c r="N165" s="77"/>
      <c r="O165" s="78"/>
      <c r="P165" s="142">
        <f>N165-O165</f>
        <v>0</v>
      </c>
      <c r="R165" s="77"/>
      <c r="S165" s="78"/>
      <c r="T165" s="142">
        <f>R165-S165</f>
        <v>0</v>
      </c>
      <c r="V165" s="77"/>
      <c r="W165" s="78"/>
      <c r="X165" s="142">
        <f>V165-W165</f>
        <v>0</v>
      </c>
      <c r="Z165" s="77"/>
      <c r="AA165" s="78"/>
      <c r="AB165" s="143">
        <f>Z165-AA165</f>
        <v>0</v>
      </c>
      <c r="AD165" s="77"/>
      <c r="AE165" s="78"/>
      <c r="AF165" s="143">
        <f>AD165-AE165</f>
        <v>0</v>
      </c>
      <c r="AH165" s="77"/>
      <c r="AI165" s="78"/>
      <c r="AJ165" s="143">
        <f>AH165-AI165</f>
        <v>0</v>
      </c>
      <c r="AL165" s="81"/>
      <c r="AM165" s="82"/>
      <c r="AN165" s="143">
        <f>AL165-AM165</f>
        <v>0</v>
      </c>
      <c r="AO165" s="38"/>
      <c r="AP165" s="81"/>
      <c r="AQ165" s="82"/>
      <c r="AR165" s="143">
        <f>AP165-AQ165</f>
        <v>0</v>
      </c>
      <c r="AS165" s="38"/>
      <c r="AT165" s="81"/>
      <c r="AU165" s="82"/>
      <c r="AV165" s="143">
        <f>AT165-AU165</f>
        <v>0</v>
      </c>
      <c r="AX165" s="144">
        <f>AT165+AP165+AL165+AH165+AD165+Z165+V165+R165+N165+J165+F165+B165</f>
        <v>0</v>
      </c>
      <c r="AY165" s="144">
        <f>AU165+AQ165+AM165+AI165+AE165+AA165+W165+S165+O165+K165+G165+C165</f>
        <v>0</v>
      </c>
      <c r="AZ165" s="143">
        <f>AX165-AY165</f>
        <v>0</v>
      </c>
    </row>
    <row r="166" spans="1:52" x14ac:dyDescent="0.2">
      <c r="A166" s="19" t="s">
        <v>32</v>
      </c>
      <c r="B166" s="34"/>
      <c r="C166" s="79"/>
      <c r="D166" s="142">
        <f>B166-C166</f>
        <v>0</v>
      </c>
      <c r="F166" s="34"/>
      <c r="G166" s="79"/>
      <c r="H166" s="142">
        <f>F166-G166</f>
        <v>0</v>
      </c>
      <c r="J166" s="34"/>
      <c r="K166" s="79"/>
      <c r="L166" s="142">
        <f>J166-K166</f>
        <v>0</v>
      </c>
      <c r="N166" s="34"/>
      <c r="O166" s="79"/>
      <c r="P166" s="142">
        <f>N166-O166</f>
        <v>0</v>
      </c>
      <c r="R166" s="34"/>
      <c r="S166" s="79"/>
      <c r="T166" s="142">
        <f>R166-S166</f>
        <v>0</v>
      </c>
      <c r="V166" s="34"/>
      <c r="W166" s="79"/>
      <c r="X166" s="142">
        <f>V166-W166</f>
        <v>0</v>
      </c>
      <c r="Z166" s="34"/>
      <c r="AA166" s="79"/>
      <c r="AB166" s="143">
        <f>Z166-AA166</f>
        <v>0</v>
      </c>
      <c r="AD166" s="34"/>
      <c r="AE166" s="79"/>
      <c r="AF166" s="143">
        <f>AD166-AE166</f>
        <v>0</v>
      </c>
      <c r="AH166" s="34"/>
      <c r="AI166" s="79"/>
      <c r="AJ166" s="143">
        <f>AH166-AI166</f>
        <v>0</v>
      </c>
      <c r="AL166" s="2"/>
      <c r="AM166" s="83"/>
      <c r="AN166" s="143">
        <f>AL166-AM166</f>
        <v>0</v>
      </c>
      <c r="AO166" s="38"/>
      <c r="AP166" s="2"/>
      <c r="AQ166" s="83"/>
      <c r="AR166" s="143">
        <f>AP166-AQ166</f>
        <v>0</v>
      </c>
      <c r="AS166" s="38"/>
      <c r="AT166" s="2"/>
      <c r="AU166" s="83"/>
      <c r="AV166" s="143">
        <f>AT166-AU166</f>
        <v>0</v>
      </c>
      <c r="AX166" s="144">
        <f>AT166+AP166+AL166+AH166+AD166+Z166+V166+R166+N166+J166+F166+B166</f>
        <v>0</v>
      </c>
      <c r="AY166" s="144">
        <f>AU166+AQ166+AM166+AI166+AE166+AA166+W166+S166+O166+K166+G166+C166</f>
        <v>0</v>
      </c>
      <c r="AZ166" s="143">
        <f>AX166-AY166</f>
        <v>0</v>
      </c>
    </row>
    <row r="167" spans="1:52" x14ac:dyDescent="0.2">
      <c r="A167" s="19" t="s">
        <v>32</v>
      </c>
      <c r="B167" s="34"/>
      <c r="C167" s="79"/>
      <c r="D167" s="142">
        <f>B167-C167</f>
        <v>0</v>
      </c>
      <c r="F167" s="34"/>
      <c r="G167" s="79"/>
      <c r="H167" s="142">
        <f>F167-G167</f>
        <v>0</v>
      </c>
      <c r="J167" s="34"/>
      <c r="K167" s="79"/>
      <c r="L167" s="142">
        <f>J167-K167</f>
        <v>0</v>
      </c>
      <c r="N167" s="34"/>
      <c r="O167" s="79"/>
      <c r="P167" s="142">
        <f>N167-O167</f>
        <v>0</v>
      </c>
      <c r="R167" s="34"/>
      <c r="S167" s="79"/>
      <c r="T167" s="142">
        <f>R167-S167</f>
        <v>0</v>
      </c>
      <c r="V167" s="34"/>
      <c r="W167" s="79"/>
      <c r="X167" s="142">
        <f>V167-W167</f>
        <v>0</v>
      </c>
      <c r="Z167" s="34"/>
      <c r="AA167" s="79"/>
      <c r="AB167" s="143">
        <f>Z167-AA167</f>
        <v>0</v>
      </c>
      <c r="AD167" s="34"/>
      <c r="AE167" s="79"/>
      <c r="AF167" s="143">
        <f>AD167-AE167</f>
        <v>0</v>
      </c>
      <c r="AH167" s="34"/>
      <c r="AI167" s="79"/>
      <c r="AJ167" s="143">
        <f>AH167-AI167</f>
        <v>0</v>
      </c>
      <c r="AL167" s="2"/>
      <c r="AM167" s="83"/>
      <c r="AN167" s="143">
        <f>AL167-AM167</f>
        <v>0</v>
      </c>
      <c r="AO167" s="38"/>
      <c r="AP167" s="2"/>
      <c r="AQ167" s="83"/>
      <c r="AR167" s="143">
        <f>AP167-AQ167</f>
        <v>0</v>
      </c>
      <c r="AS167" s="38"/>
      <c r="AT167" s="2"/>
      <c r="AU167" s="83"/>
      <c r="AV167" s="143">
        <f>AT167-AU167</f>
        <v>0</v>
      </c>
      <c r="AX167" s="144">
        <f>AT167+AP167+AL167+AH167+AD167+Z167+V167+R167+N167+J167+F167+B167</f>
        <v>0</v>
      </c>
      <c r="AY167" s="144">
        <f>AU167+AQ167+AM167+AI167+AE167+AA167+W167+S167+O167+K167+G167+C167</f>
        <v>0</v>
      </c>
      <c r="AZ167" s="143">
        <f>AX167-AY167</f>
        <v>0</v>
      </c>
    </row>
    <row r="168" spans="1:52" ht="13.5" thickBot="1" x14ac:dyDescent="0.25">
      <c r="A168" s="19" t="s">
        <v>32</v>
      </c>
      <c r="B168" s="35"/>
      <c r="C168" s="80"/>
      <c r="D168" s="142">
        <f>B168-C168</f>
        <v>0</v>
      </c>
      <c r="F168" s="35"/>
      <c r="G168" s="80"/>
      <c r="H168" s="142">
        <f>F168-G168</f>
        <v>0</v>
      </c>
      <c r="J168" s="35"/>
      <c r="K168" s="80"/>
      <c r="L168" s="142">
        <f>J168-K168</f>
        <v>0</v>
      </c>
      <c r="N168" s="35"/>
      <c r="O168" s="80"/>
      <c r="P168" s="142">
        <f>N168-O168</f>
        <v>0</v>
      </c>
      <c r="R168" s="35"/>
      <c r="S168" s="80"/>
      <c r="T168" s="142">
        <f>R168-S168</f>
        <v>0</v>
      </c>
      <c r="V168" s="35"/>
      <c r="W168" s="80"/>
      <c r="X168" s="142">
        <f>V168-W168</f>
        <v>0</v>
      </c>
      <c r="Z168" s="35"/>
      <c r="AA168" s="80"/>
      <c r="AB168" s="143">
        <f>Z168-AA168</f>
        <v>0</v>
      </c>
      <c r="AD168" s="35"/>
      <c r="AE168" s="80"/>
      <c r="AF168" s="143">
        <f>AD168-AE168</f>
        <v>0</v>
      </c>
      <c r="AH168" s="35"/>
      <c r="AI168" s="80"/>
      <c r="AJ168" s="143">
        <f>AH168-AI168</f>
        <v>0</v>
      </c>
      <c r="AL168" s="3"/>
      <c r="AM168" s="84"/>
      <c r="AN168" s="143">
        <f>AL168-AM168</f>
        <v>0</v>
      </c>
      <c r="AO168" s="38"/>
      <c r="AP168" s="3"/>
      <c r="AQ168" s="84"/>
      <c r="AR168" s="143">
        <f>AP168-AQ168</f>
        <v>0</v>
      </c>
      <c r="AS168" s="38"/>
      <c r="AT168" s="3"/>
      <c r="AU168" s="84"/>
      <c r="AV168" s="143">
        <f>AT168-AU168</f>
        <v>0</v>
      </c>
      <c r="AX168" s="144">
        <f>AT168+AP168+AL168+AH168+AD168+Z168+V168+R168+N168+J168+F168+B168</f>
        <v>0</v>
      </c>
      <c r="AY168" s="144">
        <f>AU168+AQ168+AM168+AI168+AE168+AA168+W168+S168+O168+K168+G168+C168</f>
        <v>0</v>
      </c>
      <c r="AZ168" s="143">
        <f>AX168-AY168</f>
        <v>0</v>
      </c>
    </row>
    <row r="169" spans="1:52" ht="13.5" thickBot="1" x14ac:dyDescent="0.25">
      <c r="A169" s="32" t="s">
        <v>8</v>
      </c>
      <c r="B169" s="165">
        <f>SUM(B165:B168)</f>
        <v>0</v>
      </c>
      <c r="C169" s="165">
        <f>SUM(C165:C168)</f>
        <v>0</v>
      </c>
      <c r="D169" s="165">
        <f>SUM(D165:D168)</f>
        <v>0</v>
      </c>
      <c r="F169" s="165">
        <f>SUM(F165:F168)</f>
        <v>0</v>
      </c>
      <c r="G169" s="165">
        <f>SUM(G165:G168)</f>
        <v>0</v>
      </c>
      <c r="H169" s="165">
        <f>SUM(H165:H168)</f>
        <v>0</v>
      </c>
      <c r="J169" s="165">
        <f>SUM(J165:J168)</f>
        <v>0</v>
      </c>
      <c r="K169" s="165">
        <f>SUM(K165:K168)</f>
        <v>0</v>
      </c>
      <c r="L169" s="165">
        <f>SUM(L165:L168)</f>
        <v>0</v>
      </c>
      <c r="N169" s="165">
        <f>SUM(N165:N168)</f>
        <v>0</v>
      </c>
      <c r="O169" s="165">
        <f>SUM(O165:O168)</f>
        <v>0</v>
      </c>
      <c r="P169" s="165">
        <f>SUM(P165:P168)</f>
        <v>0</v>
      </c>
      <c r="R169" s="165">
        <f>SUM(R165:R168)</f>
        <v>0</v>
      </c>
      <c r="S169" s="165">
        <f>SUM(S165:S168)</f>
        <v>0</v>
      </c>
      <c r="T169" s="165">
        <f>SUM(T165:T168)</f>
        <v>0</v>
      </c>
      <c r="V169" s="165">
        <f>SUM(V165:V168)</f>
        <v>0</v>
      </c>
      <c r="W169" s="165">
        <f>SUM(W165:W168)</f>
        <v>0</v>
      </c>
      <c r="X169" s="165">
        <f>SUM(X165:X168)</f>
        <v>0</v>
      </c>
      <c r="Z169" s="165">
        <f>SUM(Z165:Z168)</f>
        <v>0</v>
      </c>
      <c r="AA169" s="165">
        <f>SUM(AA165:AA168)</f>
        <v>0</v>
      </c>
      <c r="AB169" s="165">
        <f>SUM(AB165:AB168)</f>
        <v>0</v>
      </c>
      <c r="AD169" s="165">
        <f>SUM(AD165:AD168)</f>
        <v>0</v>
      </c>
      <c r="AE169" s="165">
        <f>SUM(AE165:AE168)</f>
        <v>0</v>
      </c>
      <c r="AF169" s="165">
        <f>SUM(AF165:AF168)</f>
        <v>0</v>
      </c>
      <c r="AH169" s="165">
        <f>SUM(AH165:AH168)</f>
        <v>0</v>
      </c>
      <c r="AI169" s="165">
        <f>SUM(AI165:AI168)</f>
        <v>0</v>
      </c>
      <c r="AJ169" s="165">
        <f>SUM(AJ165:AJ168)</f>
        <v>0</v>
      </c>
      <c r="AL169" s="166">
        <f>SUM(AL165:AL168)</f>
        <v>0</v>
      </c>
      <c r="AM169" s="166">
        <f>SUM(AM165:AM168)</f>
        <v>0</v>
      </c>
      <c r="AN169" s="166">
        <f>SUM(AN165:AN168)</f>
        <v>0</v>
      </c>
      <c r="AO169" s="38"/>
      <c r="AP169" s="166">
        <f>SUM(AP165:AP168)</f>
        <v>0</v>
      </c>
      <c r="AQ169" s="166">
        <f>SUM(AQ165:AQ168)</f>
        <v>0</v>
      </c>
      <c r="AR169" s="166">
        <f>SUM(AR165:AR168)</f>
        <v>0</v>
      </c>
      <c r="AS169" s="38"/>
      <c r="AT169" s="166">
        <f>SUM(AT165:AT168)</f>
        <v>0</v>
      </c>
      <c r="AU169" s="166">
        <f>SUM(AU165:AU168)</f>
        <v>0</v>
      </c>
      <c r="AV169" s="166">
        <f>SUM(AV165:AV168)</f>
        <v>0</v>
      </c>
      <c r="AX169" s="166">
        <f>SUM(AX165:AX168)</f>
        <v>0</v>
      </c>
      <c r="AY169" s="166">
        <f>SUM(AY165:AY168)</f>
        <v>0</v>
      </c>
      <c r="AZ169" s="166">
        <f>SUM(AZ165:AZ168)</f>
        <v>0</v>
      </c>
    </row>
    <row r="170" spans="1:52" ht="13.5" thickBot="1" x14ac:dyDescent="0.25"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X170" s="38"/>
      <c r="AY170" s="38"/>
      <c r="AZ170" s="38"/>
    </row>
    <row r="171" spans="1:52" ht="12.75" customHeight="1" thickBot="1" x14ac:dyDescent="0.25">
      <c r="B171" s="155" t="str">
        <f>B8</f>
        <v>ENE</v>
      </c>
      <c r="C171" s="155"/>
      <c r="D171" s="155"/>
      <c r="F171" s="155" t="str">
        <f>F8</f>
        <v>FEB</v>
      </c>
      <c r="G171" s="155"/>
      <c r="H171" s="155"/>
      <c r="J171" s="155" t="str">
        <f>J8</f>
        <v>MAR</v>
      </c>
      <c r="K171" s="155"/>
      <c r="L171" s="155"/>
      <c r="N171" s="155" t="str">
        <f>N8</f>
        <v>ABR</v>
      </c>
      <c r="O171" s="155"/>
      <c r="P171" s="155"/>
      <c r="R171" s="155" t="str">
        <f>R8</f>
        <v>MAY</v>
      </c>
      <c r="S171" s="155"/>
      <c r="T171" s="155"/>
      <c r="V171" s="155" t="str">
        <f>V8</f>
        <v>JUN</v>
      </c>
      <c r="W171" s="155"/>
      <c r="X171" s="155"/>
      <c r="Z171" s="156" t="str">
        <f>Z8</f>
        <v>JUL</v>
      </c>
      <c r="AA171" s="156"/>
      <c r="AB171" s="156"/>
      <c r="AD171" s="156" t="str">
        <f>AD8</f>
        <v>AGO</v>
      </c>
      <c r="AE171" s="156"/>
      <c r="AF171" s="156"/>
      <c r="AH171" s="156" t="str">
        <f>AH8</f>
        <v>SEP</v>
      </c>
      <c r="AI171" s="156"/>
      <c r="AJ171" s="156"/>
      <c r="AL171" s="156" t="str">
        <f>AL8</f>
        <v>OCT</v>
      </c>
      <c r="AM171" s="156"/>
      <c r="AN171" s="156"/>
      <c r="AO171" s="38"/>
      <c r="AP171" s="156" t="str">
        <f>AP8</f>
        <v>NOV</v>
      </c>
      <c r="AQ171" s="156"/>
      <c r="AR171" s="156"/>
      <c r="AS171" s="38"/>
      <c r="AT171" s="156" t="str">
        <f>AT8</f>
        <v>DIC</v>
      </c>
      <c r="AU171" s="156"/>
      <c r="AV171" s="156"/>
      <c r="AX171" s="156" t="str">
        <f>AX8</f>
        <v>Totales</v>
      </c>
      <c r="AY171" s="156"/>
      <c r="AZ171" s="156"/>
    </row>
    <row r="172" spans="1:52" ht="15.75" thickBot="1" x14ac:dyDescent="0.3">
      <c r="A172" s="30" t="s">
        <v>111</v>
      </c>
      <c r="B172" s="31" t="s">
        <v>38</v>
      </c>
      <c r="C172" s="36" t="s">
        <v>39</v>
      </c>
      <c r="D172" s="31" t="s">
        <v>40</v>
      </c>
      <c r="F172" s="31" t="str">
        <f>$B$9</f>
        <v>Estimado</v>
      </c>
      <c r="G172" s="36" t="str">
        <f>$C$9</f>
        <v>Real</v>
      </c>
      <c r="H172" s="31" t="str">
        <f>$D$9</f>
        <v>Desviación</v>
      </c>
      <c r="J172" s="31" t="str">
        <f>$B$9</f>
        <v>Estimado</v>
      </c>
      <c r="K172" s="36" t="str">
        <f>$C$9</f>
        <v>Real</v>
      </c>
      <c r="L172" s="31" t="str">
        <f>$D$9</f>
        <v>Desviación</v>
      </c>
      <c r="N172" s="37" t="str">
        <f>$B$9</f>
        <v>Estimado</v>
      </c>
      <c r="O172" s="45" t="str">
        <f>$C$9</f>
        <v>Real</v>
      </c>
      <c r="P172" s="37" t="str">
        <f>$D$9</f>
        <v>Desviación</v>
      </c>
      <c r="R172" s="37" t="str">
        <f>$B$9</f>
        <v>Estimado</v>
      </c>
      <c r="S172" s="45" t="str">
        <f>$C$9</f>
        <v>Real</v>
      </c>
      <c r="T172" s="37" t="str">
        <f>$D$9</f>
        <v>Desviación</v>
      </c>
      <c r="V172" s="37" t="str">
        <f>$B$9</f>
        <v>Estimado</v>
      </c>
      <c r="W172" s="45" t="str">
        <f>$C$9</f>
        <v>Real</v>
      </c>
      <c r="X172" s="37" t="str">
        <f>$D$9</f>
        <v>Desviación</v>
      </c>
      <c r="Z172" s="42" t="str">
        <f>$B$9</f>
        <v>Estimado</v>
      </c>
      <c r="AA172" s="43" t="str">
        <f>$C$9</f>
        <v>Real</v>
      </c>
      <c r="AB172" s="42" t="str">
        <f>$D$9</f>
        <v>Desviación</v>
      </c>
      <c r="AD172" s="42" t="str">
        <f>$B$9</f>
        <v>Estimado</v>
      </c>
      <c r="AE172" s="43" t="str">
        <f>$C$9</f>
        <v>Real</v>
      </c>
      <c r="AF172" s="42" t="str">
        <f>$D$9</f>
        <v>Desviación</v>
      </c>
      <c r="AH172" s="42" t="str">
        <f>$B$9</f>
        <v>Estimado</v>
      </c>
      <c r="AI172" s="43" t="str">
        <f>$C$9</f>
        <v>Real</v>
      </c>
      <c r="AJ172" s="42" t="str">
        <f>$D$9</f>
        <v>Desviación</v>
      </c>
      <c r="AL172" s="44" t="str">
        <f>$B$9</f>
        <v>Estimado</v>
      </c>
      <c r="AM172" s="46" t="str">
        <f>$C$9</f>
        <v>Real</v>
      </c>
      <c r="AN172" s="44" t="str">
        <f>$D$9</f>
        <v>Desviación</v>
      </c>
      <c r="AO172" s="38"/>
      <c r="AP172" s="44" t="str">
        <f>$B$9</f>
        <v>Estimado</v>
      </c>
      <c r="AQ172" s="46" t="str">
        <f>$C$9</f>
        <v>Real</v>
      </c>
      <c r="AR172" s="44" t="str">
        <f>$D$9</f>
        <v>Desviación</v>
      </c>
      <c r="AS172" s="38"/>
      <c r="AT172" s="44" t="str">
        <f>$B$9</f>
        <v>Estimado</v>
      </c>
      <c r="AU172" s="46" t="str">
        <f>$C$9</f>
        <v>Real</v>
      </c>
      <c r="AV172" s="44" t="str">
        <f>$D$9</f>
        <v>Desviación</v>
      </c>
      <c r="AX172" s="44" t="str">
        <f>$B$9</f>
        <v>Estimado</v>
      </c>
      <c r="AY172" s="46" t="str">
        <f>$C$9</f>
        <v>Real</v>
      </c>
      <c r="AZ172" s="44" t="str">
        <f>$D$9</f>
        <v>Desviación</v>
      </c>
    </row>
    <row r="173" spans="1:52" x14ac:dyDescent="0.2">
      <c r="A173" s="19" t="s">
        <v>32</v>
      </c>
      <c r="B173" s="77"/>
      <c r="C173" s="78"/>
      <c r="D173" s="142">
        <f>B173-C173</f>
        <v>0</v>
      </c>
      <c r="F173" s="77"/>
      <c r="G173" s="78"/>
      <c r="H173" s="142">
        <f>F173-G173</f>
        <v>0</v>
      </c>
      <c r="J173" s="77"/>
      <c r="K173" s="78"/>
      <c r="L173" s="142">
        <f>J173-K173</f>
        <v>0</v>
      </c>
      <c r="N173" s="77"/>
      <c r="O173" s="78"/>
      <c r="P173" s="142">
        <f>N173-O173</f>
        <v>0</v>
      </c>
      <c r="R173" s="77"/>
      <c r="S173" s="78"/>
      <c r="T173" s="142">
        <f>R173-S173</f>
        <v>0</v>
      </c>
      <c r="V173" s="77"/>
      <c r="W173" s="78"/>
      <c r="X173" s="142">
        <f>V173-W173</f>
        <v>0</v>
      </c>
      <c r="Z173" s="77"/>
      <c r="AA173" s="78"/>
      <c r="AB173" s="143">
        <f>Z173-AA173</f>
        <v>0</v>
      </c>
      <c r="AD173" s="77"/>
      <c r="AE173" s="78"/>
      <c r="AF173" s="143">
        <f>AD173-AE173</f>
        <v>0</v>
      </c>
      <c r="AH173" s="77"/>
      <c r="AI173" s="78"/>
      <c r="AJ173" s="143">
        <f>AH173-AI173</f>
        <v>0</v>
      </c>
      <c r="AL173" s="81"/>
      <c r="AM173" s="82"/>
      <c r="AN173" s="143">
        <f>AL173-AM173</f>
        <v>0</v>
      </c>
      <c r="AO173" s="38"/>
      <c r="AP173" s="81"/>
      <c r="AQ173" s="82"/>
      <c r="AR173" s="143">
        <f>AP173-AQ173</f>
        <v>0</v>
      </c>
      <c r="AS173" s="38"/>
      <c r="AT173" s="81"/>
      <c r="AU173" s="82"/>
      <c r="AV173" s="143">
        <f>AT173-AU173</f>
        <v>0</v>
      </c>
      <c r="AX173" s="144">
        <f>AT173+AP173+AL173+AH173+AD173+Z173+V173+R173+N173+J173+F173+B173</f>
        <v>0</v>
      </c>
      <c r="AY173" s="144">
        <f>AU173+AQ173+AM173+AI173+AE173+AA173+W173+S173+O173+K173+G173+C173</f>
        <v>0</v>
      </c>
      <c r="AZ173" s="143">
        <f>AX173-AY173</f>
        <v>0</v>
      </c>
    </row>
    <row r="174" spans="1:52" x14ac:dyDescent="0.2">
      <c r="A174" s="19" t="s">
        <v>32</v>
      </c>
      <c r="B174" s="34"/>
      <c r="C174" s="79"/>
      <c r="D174" s="142">
        <f>B174-C174</f>
        <v>0</v>
      </c>
      <c r="F174" s="34"/>
      <c r="G174" s="79"/>
      <c r="H174" s="142">
        <f>F174-G174</f>
        <v>0</v>
      </c>
      <c r="J174" s="34"/>
      <c r="K174" s="79"/>
      <c r="L174" s="142">
        <f>J174-K174</f>
        <v>0</v>
      </c>
      <c r="N174" s="34"/>
      <c r="O174" s="79"/>
      <c r="P174" s="142">
        <f>N174-O174</f>
        <v>0</v>
      </c>
      <c r="R174" s="34"/>
      <c r="S174" s="79"/>
      <c r="T174" s="142">
        <f>R174-S174</f>
        <v>0</v>
      </c>
      <c r="V174" s="34"/>
      <c r="W174" s="79"/>
      <c r="X174" s="142">
        <f>V174-W174</f>
        <v>0</v>
      </c>
      <c r="Z174" s="34"/>
      <c r="AA174" s="79"/>
      <c r="AB174" s="143">
        <f>Z174-AA174</f>
        <v>0</v>
      </c>
      <c r="AD174" s="34"/>
      <c r="AE174" s="79"/>
      <c r="AF174" s="143">
        <f>AD174-AE174</f>
        <v>0</v>
      </c>
      <c r="AH174" s="34"/>
      <c r="AI174" s="79"/>
      <c r="AJ174" s="143">
        <f>AH174-AI174</f>
        <v>0</v>
      </c>
      <c r="AL174" s="2"/>
      <c r="AM174" s="83"/>
      <c r="AN174" s="143">
        <f>AL174-AM174</f>
        <v>0</v>
      </c>
      <c r="AO174" s="38"/>
      <c r="AP174" s="2"/>
      <c r="AQ174" s="83"/>
      <c r="AR174" s="143">
        <f>AP174-AQ174</f>
        <v>0</v>
      </c>
      <c r="AS174" s="38"/>
      <c r="AT174" s="2"/>
      <c r="AU174" s="83"/>
      <c r="AV174" s="143">
        <f>AT174-AU174</f>
        <v>0</v>
      </c>
      <c r="AX174" s="144">
        <f>AT174+AP174+AL174+AH174+AD174+Z174+V174+R174+N174+J174+F174+B174</f>
        <v>0</v>
      </c>
      <c r="AY174" s="144">
        <f>AU174+AQ174+AM174+AI174+AE174+AA174+W174+S174+O174+K174+G174+C174</f>
        <v>0</v>
      </c>
      <c r="AZ174" s="143">
        <f>AX174-AY174</f>
        <v>0</v>
      </c>
    </row>
    <row r="175" spans="1:52" x14ac:dyDescent="0.2">
      <c r="A175" s="19" t="s">
        <v>32</v>
      </c>
      <c r="B175" s="34"/>
      <c r="C175" s="79"/>
      <c r="D175" s="142">
        <f>B175-C175</f>
        <v>0</v>
      </c>
      <c r="F175" s="34"/>
      <c r="G175" s="79"/>
      <c r="H175" s="142">
        <f>F175-G175</f>
        <v>0</v>
      </c>
      <c r="J175" s="34"/>
      <c r="K175" s="79"/>
      <c r="L175" s="142">
        <f>J175-K175</f>
        <v>0</v>
      </c>
      <c r="N175" s="34"/>
      <c r="O175" s="79"/>
      <c r="P175" s="142">
        <f>N175-O175</f>
        <v>0</v>
      </c>
      <c r="R175" s="34"/>
      <c r="S175" s="79"/>
      <c r="T175" s="142">
        <f>R175-S175</f>
        <v>0</v>
      </c>
      <c r="V175" s="34"/>
      <c r="W175" s="79"/>
      <c r="X175" s="142">
        <f>V175-W175</f>
        <v>0</v>
      </c>
      <c r="Z175" s="34"/>
      <c r="AA175" s="79"/>
      <c r="AB175" s="143">
        <f>Z175-AA175</f>
        <v>0</v>
      </c>
      <c r="AD175" s="34"/>
      <c r="AE175" s="79"/>
      <c r="AF175" s="143">
        <f>AD175-AE175</f>
        <v>0</v>
      </c>
      <c r="AH175" s="34"/>
      <c r="AI175" s="79"/>
      <c r="AJ175" s="143">
        <f>AH175-AI175</f>
        <v>0</v>
      </c>
      <c r="AL175" s="2"/>
      <c r="AM175" s="83"/>
      <c r="AN175" s="143">
        <f>AL175-AM175</f>
        <v>0</v>
      </c>
      <c r="AO175" s="38"/>
      <c r="AP175" s="2"/>
      <c r="AQ175" s="83"/>
      <c r="AR175" s="143">
        <f>AP175-AQ175</f>
        <v>0</v>
      </c>
      <c r="AS175" s="38"/>
      <c r="AT175" s="2"/>
      <c r="AU175" s="83"/>
      <c r="AV175" s="143">
        <f>AT175-AU175</f>
        <v>0</v>
      </c>
      <c r="AX175" s="144">
        <f>AT175+AP175+AL175+AH175+AD175+Z175+V175+R175+N175+J175+F175+B175</f>
        <v>0</v>
      </c>
      <c r="AY175" s="144">
        <f>AU175+AQ175+AM175+AI175+AE175+AA175+W175+S175+O175+K175+G175+C175</f>
        <v>0</v>
      </c>
      <c r="AZ175" s="143">
        <f>AX175-AY175</f>
        <v>0</v>
      </c>
    </row>
    <row r="176" spans="1:52" ht="13.5" thickBot="1" x14ac:dyDescent="0.25">
      <c r="A176" s="19" t="s">
        <v>32</v>
      </c>
      <c r="B176" s="35"/>
      <c r="C176" s="80"/>
      <c r="D176" s="142">
        <f>B176-C176</f>
        <v>0</v>
      </c>
      <c r="F176" s="35"/>
      <c r="G176" s="80"/>
      <c r="H176" s="142">
        <f>F176-G176</f>
        <v>0</v>
      </c>
      <c r="J176" s="35"/>
      <c r="K176" s="80"/>
      <c r="L176" s="142">
        <f>J176-K176</f>
        <v>0</v>
      </c>
      <c r="N176" s="35"/>
      <c r="O176" s="80"/>
      <c r="P176" s="142">
        <f>N176-O176</f>
        <v>0</v>
      </c>
      <c r="R176" s="35"/>
      <c r="S176" s="80"/>
      <c r="T176" s="142">
        <f>R176-S176</f>
        <v>0</v>
      </c>
      <c r="V176" s="35"/>
      <c r="W176" s="80"/>
      <c r="X176" s="142">
        <f>V176-W176</f>
        <v>0</v>
      </c>
      <c r="Z176" s="35"/>
      <c r="AA176" s="80"/>
      <c r="AB176" s="143">
        <f>Z176-AA176</f>
        <v>0</v>
      </c>
      <c r="AD176" s="35"/>
      <c r="AE176" s="80"/>
      <c r="AF176" s="143">
        <f>AD176-AE176</f>
        <v>0</v>
      </c>
      <c r="AH176" s="35"/>
      <c r="AI176" s="80"/>
      <c r="AJ176" s="143">
        <f>AH176-AI176</f>
        <v>0</v>
      </c>
      <c r="AL176" s="3"/>
      <c r="AM176" s="84"/>
      <c r="AN176" s="143">
        <f>AL176-AM176</f>
        <v>0</v>
      </c>
      <c r="AO176" s="38"/>
      <c r="AP176" s="3"/>
      <c r="AQ176" s="84"/>
      <c r="AR176" s="143">
        <f>AP176-AQ176</f>
        <v>0</v>
      </c>
      <c r="AS176" s="38"/>
      <c r="AT176" s="3"/>
      <c r="AU176" s="84"/>
      <c r="AV176" s="143">
        <f>AT176-AU176</f>
        <v>0</v>
      </c>
      <c r="AX176" s="144">
        <f>AT176+AP176+AL176+AH176+AD176+Z176+V176+R176+N176+J176+F176+B176</f>
        <v>0</v>
      </c>
      <c r="AY176" s="144">
        <f>AU176+AQ176+AM176+AI176+AE176+AA176+W176+S176+O176+K176+G176+C176</f>
        <v>0</v>
      </c>
      <c r="AZ176" s="143">
        <f>AX176-AY176</f>
        <v>0</v>
      </c>
    </row>
    <row r="177" spans="1:52" ht="13.5" thickBot="1" x14ac:dyDescent="0.25">
      <c r="A177" s="32" t="s">
        <v>8</v>
      </c>
      <c r="B177" s="165">
        <f>SUM(B173:B176)</f>
        <v>0</v>
      </c>
      <c r="C177" s="165">
        <f>SUM(C173:C176)</f>
        <v>0</v>
      </c>
      <c r="D177" s="165">
        <f>SUM(D173:D176)</f>
        <v>0</v>
      </c>
      <c r="F177" s="165">
        <f>SUM(F173:F176)</f>
        <v>0</v>
      </c>
      <c r="G177" s="165">
        <f>SUM(G173:G176)</f>
        <v>0</v>
      </c>
      <c r="H177" s="165">
        <f>SUM(H173:H176)</f>
        <v>0</v>
      </c>
      <c r="J177" s="165">
        <f>SUM(J173:J176)</f>
        <v>0</v>
      </c>
      <c r="K177" s="165">
        <f>SUM(K173:K176)</f>
        <v>0</v>
      </c>
      <c r="L177" s="165">
        <f>SUM(L173:L176)</f>
        <v>0</v>
      </c>
      <c r="N177" s="165">
        <f>SUM(N173:N176)</f>
        <v>0</v>
      </c>
      <c r="O177" s="165">
        <f>SUM(O173:O176)</f>
        <v>0</v>
      </c>
      <c r="P177" s="165">
        <f>SUM(P173:P176)</f>
        <v>0</v>
      </c>
      <c r="R177" s="165">
        <f>SUM(R173:R176)</f>
        <v>0</v>
      </c>
      <c r="S177" s="165">
        <f>SUM(S173:S176)</f>
        <v>0</v>
      </c>
      <c r="T177" s="165">
        <f>SUM(T173:T176)</f>
        <v>0</v>
      </c>
      <c r="V177" s="165">
        <f>SUM(V173:V176)</f>
        <v>0</v>
      </c>
      <c r="W177" s="165">
        <f>SUM(W173:W176)</f>
        <v>0</v>
      </c>
      <c r="X177" s="165">
        <f>SUM(X173:X176)</f>
        <v>0</v>
      </c>
      <c r="Z177" s="165">
        <f>SUM(Z173:Z176)</f>
        <v>0</v>
      </c>
      <c r="AA177" s="165">
        <f>SUM(AA173:AA176)</f>
        <v>0</v>
      </c>
      <c r="AB177" s="165">
        <f>SUM(AB173:AB176)</f>
        <v>0</v>
      </c>
      <c r="AD177" s="165">
        <f>SUM(AD173:AD176)</f>
        <v>0</v>
      </c>
      <c r="AE177" s="165">
        <f>SUM(AE173:AE176)</f>
        <v>0</v>
      </c>
      <c r="AF177" s="165">
        <f>SUM(AF173:AF176)</f>
        <v>0</v>
      </c>
      <c r="AH177" s="165">
        <f>SUM(AH173:AH176)</f>
        <v>0</v>
      </c>
      <c r="AI177" s="165">
        <f>SUM(AI173:AI176)</f>
        <v>0</v>
      </c>
      <c r="AJ177" s="165">
        <f>SUM(AJ173:AJ176)</f>
        <v>0</v>
      </c>
      <c r="AL177" s="166">
        <f>SUM(AL173:AL176)</f>
        <v>0</v>
      </c>
      <c r="AM177" s="166">
        <f>SUM(AM173:AM176)</f>
        <v>0</v>
      </c>
      <c r="AN177" s="166">
        <f>SUM(AN173:AN176)</f>
        <v>0</v>
      </c>
      <c r="AO177" s="38"/>
      <c r="AP177" s="166">
        <f>SUM(AP173:AP176)</f>
        <v>0</v>
      </c>
      <c r="AQ177" s="166">
        <f>SUM(AQ173:AQ176)</f>
        <v>0</v>
      </c>
      <c r="AR177" s="166">
        <f>SUM(AR173:AR176)</f>
        <v>0</v>
      </c>
      <c r="AS177" s="38"/>
      <c r="AT177" s="166">
        <f>SUM(AT173:AT176)</f>
        <v>0</v>
      </c>
      <c r="AU177" s="166">
        <f>SUM(AU173:AU176)</f>
        <v>0</v>
      </c>
      <c r="AV177" s="166">
        <f>SUM(AV173:AV176)</f>
        <v>0</v>
      </c>
      <c r="AX177" s="166">
        <f>SUM(AX173:AX176)</f>
        <v>0</v>
      </c>
      <c r="AY177" s="166">
        <f>SUM(AY173:AY176)</f>
        <v>0</v>
      </c>
      <c r="AZ177" s="166">
        <f>SUM(AZ173:AZ176)</f>
        <v>0</v>
      </c>
    </row>
  </sheetData>
  <mergeCells count="218">
    <mergeCell ref="AX152:AZ152"/>
    <mergeCell ref="AX163:AZ163"/>
    <mergeCell ref="AX171:AZ171"/>
    <mergeCell ref="AL171:AN171"/>
    <mergeCell ref="AP171:AR171"/>
    <mergeCell ref="AT171:AV171"/>
    <mergeCell ref="AX8:AZ8"/>
    <mergeCell ref="AX14:AZ14"/>
    <mergeCell ref="AX16:AZ16"/>
    <mergeCell ref="AX25:AZ25"/>
    <mergeCell ref="AX45:AZ45"/>
    <mergeCell ref="AX59:AZ59"/>
    <mergeCell ref="AX69:AZ69"/>
    <mergeCell ref="AX81:AZ81"/>
    <mergeCell ref="AX92:AZ92"/>
    <mergeCell ref="AX105:AZ105"/>
    <mergeCell ref="AX116:AZ116"/>
    <mergeCell ref="AX128:AZ128"/>
    <mergeCell ref="AX139:AZ139"/>
    <mergeCell ref="AL152:AN152"/>
    <mergeCell ref="AP152:AR152"/>
    <mergeCell ref="AT152:AV152"/>
    <mergeCell ref="AL163:AN163"/>
    <mergeCell ref="AP163:AR163"/>
    <mergeCell ref="AT163:AV163"/>
    <mergeCell ref="AL128:AN128"/>
    <mergeCell ref="AP128:AR128"/>
    <mergeCell ref="AT128:AV128"/>
    <mergeCell ref="AL139:AN139"/>
    <mergeCell ref="AP139:AR139"/>
    <mergeCell ref="AT139:AV139"/>
    <mergeCell ref="AL105:AN105"/>
    <mergeCell ref="AP105:AR105"/>
    <mergeCell ref="AT105:AV105"/>
    <mergeCell ref="AL116:AN116"/>
    <mergeCell ref="AP116:AR116"/>
    <mergeCell ref="AT116:AV116"/>
    <mergeCell ref="AL81:AN81"/>
    <mergeCell ref="AP81:AR81"/>
    <mergeCell ref="AT81:AV81"/>
    <mergeCell ref="AL92:AN92"/>
    <mergeCell ref="AP92:AR92"/>
    <mergeCell ref="AT92:AV92"/>
    <mergeCell ref="AL59:AN59"/>
    <mergeCell ref="AP59:AR59"/>
    <mergeCell ref="AT59:AV59"/>
    <mergeCell ref="AL69:AN69"/>
    <mergeCell ref="AP69:AR69"/>
    <mergeCell ref="AT69:AV69"/>
    <mergeCell ref="AL25:AN25"/>
    <mergeCell ref="AP25:AR25"/>
    <mergeCell ref="AT25:AV25"/>
    <mergeCell ref="AL45:AN45"/>
    <mergeCell ref="AP45:AR45"/>
    <mergeCell ref="AT45:AV45"/>
    <mergeCell ref="AQ15:AR15"/>
    <mergeCell ref="AL16:AN16"/>
    <mergeCell ref="AP16:AR16"/>
    <mergeCell ref="AT16:AV16"/>
    <mergeCell ref="AQ24:AR24"/>
    <mergeCell ref="AL8:AN8"/>
    <mergeCell ref="AP8:AR8"/>
    <mergeCell ref="AT8:AV8"/>
    <mergeCell ref="AL14:AN14"/>
    <mergeCell ref="AP14:AR14"/>
    <mergeCell ref="AT14:AV14"/>
    <mergeCell ref="AH152:AJ152"/>
    <mergeCell ref="Z163:AB163"/>
    <mergeCell ref="AD163:AF163"/>
    <mergeCell ref="AH163:AJ163"/>
    <mergeCell ref="Z171:AB171"/>
    <mergeCell ref="AD171:AF171"/>
    <mergeCell ref="AH171:AJ171"/>
    <mergeCell ref="AH116:AJ116"/>
    <mergeCell ref="Z128:AB128"/>
    <mergeCell ref="AD128:AF128"/>
    <mergeCell ref="AH128:AJ128"/>
    <mergeCell ref="Z139:AB139"/>
    <mergeCell ref="AD139:AF139"/>
    <mergeCell ref="AH139:AJ139"/>
    <mergeCell ref="AH81:AJ81"/>
    <mergeCell ref="Z92:AB92"/>
    <mergeCell ref="AD92:AF92"/>
    <mergeCell ref="AH92:AJ92"/>
    <mergeCell ref="Z105:AB105"/>
    <mergeCell ref="AD105:AF105"/>
    <mergeCell ref="AH105:AJ105"/>
    <mergeCell ref="AH45:AJ45"/>
    <mergeCell ref="Z59:AB59"/>
    <mergeCell ref="AD59:AF59"/>
    <mergeCell ref="AH59:AJ59"/>
    <mergeCell ref="Z69:AB69"/>
    <mergeCell ref="AD69:AF69"/>
    <mergeCell ref="AH69:AJ69"/>
    <mergeCell ref="AH16:AJ16"/>
    <mergeCell ref="AE24:AF24"/>
    <mergeCell ref="Z25:AB25"/>
    <mergeCell ref="AD25:AF25"/>
    <mergeCell ref="AH25:AJ25"/>
    <mergeCell ref="AH8:AJ8"/>
    <mergeCell ref="Z14:AB14"/>
    <mergeCell ref="AD14:AF14"/>
    <mergeCell ref="AH14:AJ14"/>
    <mergeCell ref="AE15:AF15"/>
    <mergeCell ref="N171:P171"/>
    <mergeCell ref="R171:T171"/>
    <mergeCell ref="V171:X171"/>
    <mergeCell ref="Z8:AB8"/>
    <mergeCell ref="AD8:AF8"/>
    <mergeCell ref="Z16:AB16"/>
    <mergeCell ref="AD16:AF16"/>
    <mergeCell ref="Z45:AB45"/>
    <mergeCell ref="AD45:AF45"/>
    <mergeCell ref="Z81:AB81"/>
    <mergeCell ref="AD81:AF81"/>
    <mergeCell ref="Z116:AB116"/>
    <mergeCell ref="AD116:AF116"/>
    <mergeCell ref="Z152:AB152"/>
    <mergeCell ref="AD152:AF152"/>
    <mergeCell ref="N152:P152"/>
    <mergeCell ref="R152:T152"/>
    <mergeCell ref="V152:X152"/>
    <mergeCell ref="N163:P163"/>
    <mergeCell ref="R163:T163"/>
    <mergeCell ref="V163:X163"/>
    <mergeCell ref="N128:P128"/>
    <mergeCell ref="R128:T128"/>
    <mergeCell ref="V128:X128"/>
    <mergeCell ref="N139:P139"/>
    <mergeCell ref="R139:T139"/>
    <mergeCell ref="V139:X139"/>
    <mergeCell ref="N105:P105"/>
    <mergeCell ref="R105:T105"/>
    <mergeCell ref="V105:X105"/>
    <mergeCell ref="N116:P116"/>
    <mergeCell ref="R116:T116"/>
    <mergeCell ref="V116:X116"/>
    <mergeCell ref="N81:P81"/>
    <mergeCell ref="R81:T81"/>
    <mergeCell ref="V81:X81"/>
    <mergeCell ref="N92:P92"/>
    <mergeCell ref="R92:T92"/>
    <mergeCell ref="V92:X92"/>
    <mergeCell ref="N59:P59"/>
    <mergeCell ref="R59:T59"/>
    <mergeCell ref="V59:X59"/>
    <mergeCell ref="N69:P69"/>
    <mergeCell ref="R69:T69"/>
    <mergeCell ref="V69:X69"/>
    <mergeCell ref="N25:P25"/>
    <mergeCell ref="R25:T25"/>
    <mergeCell ref="V25:X25"/>
    <mergeCell ref="N45:P45"/>
    <mergeCell ref="R45:T45"/>
    <mergeCell ref="V45:X45"/>
    <mergeCell ref="S15:T15"/>
    <mergeCell ref="N16:P16"/>
    <mergeCell ref="R16:T16"/>
    <mergeCell ref="V16:X16"/>
    <mergeCell ref="S24:T24"/>
    <mergeCell ref="N8:P8"/>
    <mergeCell ref="R8:T8"/>
    <mergeCell ref="V8:X8"/>
    <mergeCell ref="N14:P14"/>
    <mergeCell ref="R14:T14"/>
    <mergeCell ref="V14:X14"/>
    <mergeCell ref="J16:L16"/>
    <mergeCell ref="G24:H24"/>
    <mergeCell ref="B16:D16"/>
    <mergeCell ref="J59:L59"/>
    <mergeCell ref="B25:D25"/>
    <mergeCell ref="F25:H25"/>
    <mergeCell ref="J25:L25"/>
    <mergeCell ref="B45:D45"/>
    <mergeCell ref="F45:H45"/>
    <mergeCell ref="B59:D59"/>
    <mergeCell ref="F128:H128"/>
    <mergeCell ref="J128:L128"/>
    <mergeCell ref="F152:H152"/>
    <mergeCell ref="B152:D152"/>
    <mergeCell ref="B139:D139"/>
    <mergeCell ref="F139:H139"/>
    <mergeCell ref="J139:L139"/>
    <mergeCell ref="B128:D128"/>
    <mergeCell ref="J116:L116"/>
    <mergeCell ref="J92:L92"/>
    <mergeCell ref="B105:D105"/>
    <mergeCell ref="F105:H105"/>
    <mergeCell ref="F116:H116"/>
    <mergeCell ref="B116:D116"/>
    <mergeCell ref="J14:L14"/>
    <mergeCell ref="J105:L105"/>
    <mergeCell ref="J45:L45"/>
    <mergeCell ref="B69:D69"/>
    <mergeCell ref="F69:H69"/>
    <mergeCell ref="J69:L69"/>
    <mergeCell ref="G15:H15"/>
    <mergeCell ref="B14:D14"/>
    <mergeCell ref="F14:H14"/>
    <mergeCell ref="B92:D92"/>
    <mergeCell ref="F59:H59"/>
    <mergeCell ref="F16:H16"/>
    <mergeCell ref="F92:H92"/>
    <mergeCell ref="F81:H81"/>
    <mergeCell ref="B81:D81"/>
    <mergeCell ref="J81:L81"/>
    <mergeCell ref="J163:L163"/>
    <mergeCell ref="J152:L152"/>
    <mergeCell ref="B171:D171"/>
    <mergeCell ref="F171:H171"/>
    <mergeCell ref="J171:L171"/>
    <mergeCell ref="F163:H163"/>
    <mergeCell ref="B163:D163"/>
    <mergeCell ref="C6:F6"/>
    <mergeCell ref="G7:H7"/>
    <mergeCell ref="B8:D8"/>
    <mergeCell ref="F8:H8"/>
    <mergeCell ref="J8:L8"/>
  </mergeCells>
  <phoneticPr fontId="28" type="noConversion"/>
  <pageMargins left="0.35433070866141736" right="0.15748031496062992" top="0.59055118110236227" bottom="0.59055118110236227" header="0.51181102362204722" footer="0.51181102362204722"/>
  <pageSetup paperSize="9" scale="68" firstPageNumber="0" orientation="portrait" horizontalDpi="300" verticalDpi="300" r:id="rId1"/>
  <headerFooter alignWithMargins="0"/>
  <rowBreaks count="1" manualBreakCount="1">
    <brk id="58" max="16383" man="1"/>
  </rowBreaks>
  <colBreaks count="4" manualBreakCount="4">
    <brk id="13" max="1048575" man="1"/>
    <brk id="25" max="1048575" man="1"/>
    <brk id="37" max="1048575" man="1"/>
    <brk id="4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opLeftCell="A3" zoomScaleNormal="100" workbookViewId="0">
      <selection activeCell="T23" sqref="T23"/>
    </sheetView>
  </sheetViews>
  <sheetFormatPr baseColWidth="10" defaultColWidth="9.140625" defaultRowHeight="12.75" x14ac:dyDescent="0.2"/>
  <cols>
    <col min="1" max="1" width="1.85546875" style="38" customWidth="1"/>
    <col min="2" max="4" width="9.140625" style="38"/>
    <col min="5" max="5" width="10.7109375" style="38" customWidth="1"/>
    <col min="6" max="6" width="13.85546875" style="38" bestFit="1" customWidth="1"/>
    <col min="7" max="7" width="10.7109375" style="38" customWidth="1"/>
    <col min="8" max="8" width="13.28515625" style="38" bestFit="1" customWidth="1"/>
    <col min="9" max="9" width="10.7109375" style="38" customWidth="1"/>
    <col min="10" max="16384" width="9.140625" style="38"/>
  </cols>
  <sheetData>
    <row r="1" spans="1:19" s="47" customFormat="1" ht="23.25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9" s="47" customFormat="1" ht="23.25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9" ht="35.1" customHeight="1" x14ac:dyDescent="0.2">
      <c r="A3" s="176" t="str">
        <f>Ingresos!A3</f>
        <v>Presupuesto familiar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9" x14ac:dyDescent="0.2">
      <c r="H4" s="168"/>
      <c r="N4" s="76"/>
    </row>
    <row r="6" spans="1:19" x14ac:dyDescent="0.2">
      <c r="A6" s="6"/>
      <c r="B6" s="7"/>
      <c r="C6" s="7"/>
      <c r="D6" s="8"/>
      <c r="E6" s="168"/>
      <c r="F6" s="8"/>
      <c r="G6" s="8"/>
      <c r="H6" s="167"/>
      <c r="I6" s="8"/>
      <c r="J6" s="8"/>
      <c r="K6" s="8"/>
      <c r="L6" s="8"/>
      <c r="M6" s="8"/>
      <c r="N6" s="125"/>
      <c r="O6" s="125"/>
      <c r="P6" s="125"/>
      <c r="Q6" s="8"/>
    </row>
    <row r="9" spans="1:19" ht="24.95" customHeight="1" x14ac:dyDescent="0.2">
      <c r="B9" s="179"/>
      <c r="C9" s="179"/>
      <c r="D9" s="179"/>
      <c r="E9" s="180" t="s">
        <v>38</v>
      </c>
      <c r="F9" s="180" t="s">
        <v>101</v>
      </c>
      <c r="G9" s="180" t="s">
        <v>39</v>
      </c>
      <c r="H9" s="180" t="s">
        <v>102</v>
      </c>
      <c r="I9" s="180" t="s">
        <v>40</v>
      </c>
      <c r="S9" s="40"/>
    </row>
    <row r="10" spans="1:19" x14ac:dyDescent="0.2">
      <c r="B10" s="128" t="str">
        <f>Movimientos!A26</f>
        <v>Hogar</v>
      </c>
      <c r="C10" s="128"/>
      <c r="D10" s="128"/>
      <c r="E10" s="195">
        <f>Movimientos!AX43</f>
        <v>1205</v>
      </c>
      <c r="F10" s="85">
        <f>E10/$E$23</f>
        <v>0.37774294670846392</v>
      </c>
      <c r="G10" s="195">
        <f>Movimientos!AY43</f>
        <v>1266</v>
      </c>
      <c r="H10" s="85">
        <f>G10/$G$23</f>
        <v>0.40434366017246887</v>
      </c>
      <c r="I10" s="195">
        <f>E10-G10</f>
        <v>-61</v>
      </c>
      <c r="S10" s="40"/>
    </row>
    <row r="11" spans="1:19" x14ac:dyDescent="0.2">
      <c r="B11" s="128" t="str">
        <f>Movimientos!A46</f>
        <v>Locomociones</v>
      </c>
      <c r="C11" s="128"/>
      <c r="D11" s="128"/>
      <c r="E11" s="195">
        <f>Movimientos!AX57</f>
        <v>100</v>
      </c>
      <c r="F11" s="85">
        <f t="shared" ref="F11:F22" si="0">E11/$E$23</f>
        <v>3.1347962382445138E-2</v>
      </c>
      <c r="G11" s="195">
        <f>Movimientos!AY57</f>
        <v>120</v>
      </c>
      <c r="H11" s="85">
        <f t="shared" ref="H11:H22" si="1">G11/$G$23</f>
        <v>3.832641328648994E-2</v>
      </c>
      <c r="I11" s="195">
        <f t="shared" ref="I11:I22" si="2">E11-G11</f>
        <v>-20</v>
      </c>
      <c r="S11" s="40"/>
    </row>
    <row r="12" spans="1:19" x14ac:dyDescent="0.2">
      <c r="B12" s="128" t="str">
        <f>Movimientos!A60</f>
        <v>Seguros</v>
      </c>
      <c r="C12" s="128"/>
      <c r="D12" s="128"/>
      <c r="E12" s="195">
        <f>Movimientos!AX67</f>
        <v>20</v>
      </c>
      <c r="F12" s="85">
        <f t="shared" si="0"/>
        <v>6.269592476489028E-3</v>
      </c>
      <c r="G12" s="195">
        <f>Movimientos!AY67</f>
        <v>20</v>
      </c>
      <c r="H12" s="85">
        <f t="shared" si="1"/>
        <v>6.3877355477483235E-3</v>
      </c>
      <c r="I12" s="195">
        <f t="shared" si="2"/>
        <v>0</v>
      </c>
      <c r="S12" s="40"/>
    </row>
    <row r="13" spans="1:19" x14ac:dyDescent="0.2">
      <c r="B13" s="128" t="str">
        <f>Movimientos!A70</f>
        <v>Servicios externos</v>
      </c>
      <c r="C13" s="128"/>
      <c r="D13" s="128"/>
      <c r="E13" s="195">
        <f>Movimientos!AX79</f>
        <v>200</v>
      </c>
      <c r="F13" s="85">
        <f t="shared" si="0"/>
        <v>6.2695924764890276E-2</v>
      </c>
      <c r="G13" s="195">
        <f>Movimientos!AY79</f>
        <v>210</v>
      </c>
      <c r="H13" s="85">
        <f t="shared" si="1"/>
        <v>6.7071223251357392E-2</v>
      </c>
      <c r="I13" s="195">
        <f t="shared" si="2"/>
        <v>-10</v>
      </c>
      <c r="S13" s="40"/>
    </row>
    <row r="14" spans="1:19" x14ac:dyDescent="0.2">
      <c r="B14" s="128" t="str">
        <f>Movimientos!A82</f>
        <v>Hijos</v>
      </c>
      <c r="C14" s="128"/>
      <c r="D14" s="128"/>
      <c r="E14" s="195">
        <f>Movimientos!AX90</f>
        <v>200</v>
      </c>
      <c r="F14" s="85">
        <f t="shared" si="0"/>
        <v>6.2695924764890276E-2</v>
      </c>
      <c r="G14" s="195">
        <f>Movimientos!AY90</f>
        <v>210</v>
      </c>
      <c r="H14" s="85">
        <f t="shared" si="1"/>
        <v>6.7071223251357392E-2</v>
      </c>
      <c r="I14" s="195">
        <f t="shared" si="2"/>
        <v>-10</v>
      </c>
      <c r="S14" s="40"/>
    </row>
    <row r="15" spans="1:19" x14ac:dyDescent="0.2">
      <c r="B15" s="128" t="str">
        <f>Movimientos!A93</f>
        <v>Ocio</v>
      </c>
      <c r="C15" s="128"/>
      <c r="D15" s="128"/>
      <c r="E15" s="195">
        <f>Movimientos!AX103</f>
        <v>15</v>
      </c>
      <c r="F15" s="85">
        <f t="shared" si="0"/>
        <v>4.7021943573667714E-3</v>
      </c>
      <c r="G15" s="195">
        <f>Movimientos!AY103</f>
        <v>20</v>
      </c>
      <c r="H15" s="85">
        <f t="shared" si="1"/>
        <v>6.3877355477483235E-3</v>
      </c>
      <c r="I15" s="195">
        <f t="shared" si="2"/>
        <v>-5</v>
      </c>
      <c r="S15" s="40"/>
    </row>
    <row r="16" spans="1:19" x14ac:dyDescent="0.2">
      <c r="B16" s="128" t="str">
        <f>Movimientos!A106</f>
        <v>Salud y bienestar</v>
      </c>
      <c r="C16" s="128"/>
      <c r="D16" s="128"/>
      <c r="E16" s="195">
        <f>Movimientos!AX114</f>
        <v>150</v>
      </c>
      <c r="F16" s="85">
        <f t="shared" si="0"/>
        <v>4.7021943573667714E-2</v>
      </c>
      <c r="G16" s="195">
        <f>Movimientos!AY114</f>
        <v>100</v>
      </c>
      <c r="H16" s="85">
        <f t="shared" si="1"/>
        <v>3.1938677738741615E-2</v>
      </c>
      <c r="I16" s="195">
        <f t="shared" si="2"/>
        <v>50</v>
      </c>
      <c r="S16" s="40"/>
    </row>
    <row r="17" spans="2:19" x14ac:dyDescent="0.2">
      <c r="B17" s="128" t="str">
        <f>Movimientos!A117</f>
        <v>Mascotas</v>
      </c>
      <c r="C17" s="128"/>
      <c r="D17" s="128"/>
      <c r="E17" s="195">
        <f>Movimientos!AX126</f>
        <v>600</v>
      </c>
      <c r="F17" s="85">
        <f t="shared" si="0"/>
        <v>0.18808777429467086</v>
      </c>
      <c r="G17" s="195">
        <f>Movimientos!AY126</f>
        <v>680</v>
      </c>
      <c r="H17" s="85">
        <f t="shared" si="1"/>
        <v>0.217183008623443</v>
      </c>
      <c r="I17" s="195">
        <f t="shared" si="2"/>
        <v>-80</v>
      </c>
      <c r="S17" s="40"/>
    </row>
    <row r="18" spans="2:19" x14ac:dyDescent="0.2">
      <c r="B18" s="128" t="str">
        <f>Movimientos!A129</f>
        <v>Regalos y donaciones</v>
      </c>
      <c r="C18" s="128"/>
      <c r="D18" s="128"/>
      <c r="E18" s="195">
        <f>Movimientos!AX137</f>
        <v>50</v>
      </c>
      <c r="F18" s="85">
        <f t="shared" si="0"/>
        <v>1.5673981191222569E-2</v>
      </c>
      <c r="G18" s="195">
        <f>Movimientos!AY137</f>
        <v>35</v>
      </c>
      <c r="H18" s="85">
        <f t="shared" si="1"/>
        <v>1.1178537208559566E-2</v>
      </c>
      <c r="I18" s="195">
        <f t="shared" si="2"/>
        <v>15</v>
      </c>
      <c r="S18" s="40"/>
    </row>
    <row r="19" spans="2:19" x14ac:dyDescent="0.2">
      <c r="B19" s="128" t="str">
        <f>Movimientos!A140</f>
        <v>Gastos bancos</v>
      </c>
      <c r="C19" s="128"/>
      <c r="D19" s="128"/>
      <c r="E19" s="195">
        <f>Movimientos!AX150</f>
        <v>100</v>
      </c>
      <c r="F19" s="85">
        <f t="shared" si="0"/>
        <v>3.1347962382445138E-2</v>
      </c>
      <c r="G19" s="195">
        <f>Movimientos!AY150</f>
        <v>150</v>
      </c>
      <c r="H19" s="85">
        <f t="shared" si="1"/>
        <v>4.7908016608112426E-2</v>
      </c>
      <c r="I19" s="195">
        <f t="shared" si="2"/>
        <v>-50</v>
      </c>
      <c r="S19" s="40"/>
    </row>
    <row r="20" spans="2:19" x14ac:dyDescent="0.2">
      <c r="B20" s="128" t="str">
        <f>Movimientos!A153</f>
        <v>Ahorros e inversiones</v>
      </c>
      <c r="C20" s="128"/>
      <c r="D20" s="128"/>
      <c r="E20" s="195">
        <f>Movimientos!AX161</f>
        <v>550</v>
      </c>
      <c r="F20" s="85">
        <f t="shared" si="0"/>
        <v>0.17241379310344829</v>
      </c>
      <c r="G20" s="195">
        <f>Movimientos!AY161</f>
        <v>320</v>
      </c>
      <c r="H20" s="85">
        <f t="shared" si="1"/>
        <v>0.10220376876397318</v>
      </c>
      <c r="I20" s="195">
        <f t="shared" si="2"/>
        <v>230</v>
      </c>
      <c r="S20" s="40"/>
    </row>
    <row r="21" spans="2:19" x14ac:dyDescent="0.2">
      <c r="B21" s="128" t="str">
        <f>Movimientos!A164</f>
        <v>Gastos legales</v>
      </c>
      <c r="C21" s="128"/>
      <c r="D21" s="128"/>
      <c r="E21" s="195">
        <f>Movimientos!AX169</f>
        <v>0</v>
      </c>
      <c r="F21" s="85">
        <f t="shared" si="0"/>
        <v>0</v>
      </c>
      <c r="G21" s="195">
        <f>Movimientos!AY169</f>
        <v>0</v>
      </c>
      <c r="H21" s="85">
        <f t="shared" si="1"/>
        <v>0</v>
      </c>
      <c r="I21" s="195">
        <f t="shared" si="2"/>
        <v>0</v>
      </c>
      <c r="S21" s="40"/>
    </row>
    <row r="22" spans="2:19" x14ac:dyDescent="0.2">
      <c r="B22" s="128" t="str">
        <f>Movimientos!A172</f>
        <v>Pagos varios</v>
      </c>
      <c r="C22" s="128"/>
      <c r="D22" s="128"/>
      <c r="E22" s="195">
        <f>Movimientos!AX177</f>
        <v>0</v>
      </c>
      <c r="F22" s="85">
        <f t="shared" si="0"/>
        <v>0</v>
      </c>
      <c r="G22" s="195">
        <f>Movimientos!AY177</f>
        <v>0</v>
      </c>
      <c r="H22" s="85">
        <f t="shared" si="1"/>
        <v>0</v>
      </c>
      <c r="I22" s="195">
        <f t="shared" si="2"/>
        <v>0</v>
      </c>
    </row>
    <row r="23" spans="2:19" x14ac:dyDescent="0.2">
      <c r="B23" s="128" t="s">
        <v>12</v>
      </c>
      <c r="C23" s="128"/>
      <c r="D23" s="128"/>
      <c r="E23" s="2">
        <f>SUM(E10:E22)</f>
        <v>3190</v>
      </c>
      <c r="F23" s="86"/>
      <c r="G23" s="2">
        <f>SUM(G10:G22)</f>
        <v>3131</v>
      </c>
      <c r="H23" s="86"/>
      <c r="I23" s="2">
        <f>SUM(I10:I22)</f>
        <v>59</v>
      </c>
    </row>
  </sheetData>
  <mergeCells count="17">
    <mergeCell ref="B23:D23"/>
    <mergeCell ref="B9:D9"/>
    <mergeCell ref="B18:D18"/>
    <mergeCell ref="B19:D19"/>
    <mergeCell ref="B20:D20"/>
    <mergeCell ref="B21:D21"/>
    <mergeCell ref="B14:D14"/>
    <mergeCell ref="B17:D17"/>
    <mergeCell ref="B10:D10"/>
    <mergeCell ref="A3:Q3"/>
    <mergeCell ref="B15:D15"/>
    <mergeCell ref="B22:D22"/>
    <mergeCell ref="B16:D16"/>
    <mergeCell ref="N6:P6"/>
    <mergeCell ref="B11:D11"/>
    <mergeCell ref="B12:D12"/>
    <mergeCell ref="B13:D13"/>
  </mergeCells>
  <phoneticPr fontId="28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workbookViewId="0">
      <selection activeCell="Q18" sqref="Q18"/>
    </sheetView>
  </sheetViews>
  <sheetFormatPr baseColWidth="10" defaultColWidth="9.140625" defaultRowHeight="12.75" x14ac:dyDescent="0.2"/>
  <cols>
    <col min="1" max="4" width="9.140625" style="112"/>
    <col min="5" max="8" width="10.7109375" style="112" customWidth="1"/>
    <col min="9" max="16384" width="9.140625" style="112"/>
  </cols>
  <sheetData>
    <row r="1" spans="1:14" s="47" customFormat="1" ht="23.25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47" customFormat="1" ht="23.25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1" customHeight="1" x14ac:dyDescent="0.2">
      <c r="A3" s="176" t="str">
        <f>Ingresos!A3</f>
        <v>Presupuesto familiar</v>
      </c>
      <c r="B3" s="176"/>
      <c r="C3" s="176"/>
      <c r="D3" s="176"/>
      <c r="E3" s="176"/>
      <c r="F3" s="176"/>
      <c r="G3" s="176"/>
      <c r="H3" s="176"/>
    </row>
    <row r="4" spans="1:14" x14ac:dyDescent="0.2">
      <c r="A4" s="113"/>
      <c r="B4" s="113"/>
      <c r="C4" s="113"/>
      <c r="D4" s="113"/>
      <c r="E4" s="113"/>
    </row>
    <row r="5" spans="1:14" x14ac:dyDescent="0.2">
      <c r="A5" s="114"/>
      <c r="B5" s="115"/>
    </row>
    <row r="6" spans="1:14" x14ac:dyDescent="0.2">
      <c r="A6" s="129"/>
      <c r="B6" s="129"/>
      <c r="H6" s="116"/>
    </row>
    <row r="10" spans="1:14" ht="24.95" customHeight="1" x14ac:dyDescent="0.2">
      <c r="B10" s="181"/>
      <c r="C10" s="181"/>
      <c r="D10" s="181"/>
      <c r="E10" s="182" t="s">
        <v>118</v>
      </c>
      <c r="F10" s="182" t="s">
        <v>119</v>
      </c>
      <c r="G10" s="182" t="s">
        <v>120</v>
      </c>
      <c r="H10" s="182" t="s">
        <v>121</v>
      </c>
    </row>
    <row r="11" spans="1:14" ht="18" customHeight="1" x14ac:dyDescent="0.2">
      <c r="B11" s="130" t="s">
        <v>113</v>
      </c>
      <c r="C11" s="130"/>
      <c r="D11" s="130"/>
      <c r="E11" s="184">
        <f>Movimientos!C23+Movimientos!G23+Movimientos!K23</f>
        <v>9475</v>
      </c>
      <c r="F11" s="184">
        <f>Movimientos!O23+Movimientos!S23+Movimientos!W23</f>
        <v>5500</v>
      </c>
      <c r="G11" s="184">
        <f>Movimientos!AA23+Movimientos!AE23+Movimientos!AI23</f>
        <v>6000</v>
      </c>
      <c r="H11" s="184">
        <f>Movimientos!AM23+Movimientos!AQ23+Movimientos!AU23</f>
        <v>6200</v>
      </c>
    </row>
    <row r="12" spans="1:14" ht="18" customHeight="1" thickBot="1" x14ac:dyDescent="0.25">
      <c r="B12" s="130" t="s">
        <v>114</v>
      </c>
      <c r="C12" s="130"/>
      <c r="D12" s="130"/>
      <c r="E12" s="184">
        <f>Movimientos!C11+Movimientos!G11+Movimientos!K11</f>
        <v>3011</v>
      </c>
      <c r="F12" s="184">
        <f>Movimientos!O11+Movimientos!S11+Movimientos!W11</f>
        <v>120</v>
      </c>
      <c r="G12" s="184">
        <f>Movimientos!AA11+Movimientos!AE11+Movimientos!AI11</f>
        <v>0</v>
      </c>
      <c r="H12" s="184">
        <f>Movimientos!AM11+Movimientos!AQ11+Movimientos!AU11</f>
        <v>0</v>
      </c>
    </row>
    <row r="13" spans="1:14" ht="18" customHeight="1" thickBot="1" x14ac:dyDescent="0.25">
      <c r="B13" s="131" t="s">
        <v>115</v>
      </c>
      <c r="C13" s="131"/>
      <c r="D13" s="131"/>
      <c r="E13" s="117">
        <f>E11-E12</f>
        <v>6464</v>
      </c>
      <c r="F13" s="117">
        <f>F11-F12</f>
        <v>5380</v>
      </c>
      <c r="G13" s="117">
        <f>G11-G12</f>
        <v>6000</v>
      </c>
      <c r="H13" s="117">
        <f>H11-H12</f>
        <v>6200</v>
      </c>
    </row>
    <row r="14" spans="1:14" ht="18" customHeight="1" x14ac:dyDescent="0.2"/>
    <row r="15" spans="1:14" ht="24.95" customHeight="1" x14ac:dyDescent="0.2">
      <c r="B15" s="183" t="s">
        <v>116</v>
      </c>
      <c r="C15" s="183"/>
      <c r="D15" s="183"/>
      <c r="E15" s="183"/>
      <c r="F15" s="183"/>
      <c r="G15" s="183"/>
      <c r="H15" s="183"/>
    </row>
    <row r="16" spans="1:14" ht="18" customHeight="1" x14ac:dyDescent="0.2">
      <c r="B16" s="132" t="s">
        <v>11</v>
      </c>
      <c r="C16" s="132"/>
      <c r="D16" s="132"/>
      <c r="E16" s="132"/>
      <c r="F16" s="132"/>
      <c r="G16" s="132"/>
      <c r="H16" s="185">
        <f>Ingresos!B14</f>
        <v>-1400</v>
      </c>
    </row>
    <row r="17" spans="2:8" ht="18" customHeight="1" x14ac:dyDescent="0.2">
      <c r="B17" s="130" t="s">
        <v>113</v>
      </c>
      <c r="C17" s="130"/>
      <c r="D17" s="130"/>
      <c r="E17" s="130"/>
      <c r="F17" s="130"/>
      <c r="G17" s="130"/>
      <c r="H17" s="186">
        <f>E11+F11+G11+H11</f>
        <v>27175</v>
      </c>
    </row>
    <row r="18" spans="2:8" ht="18" customHeight="1" thickBot="1" x14ac:dyDescent="0.25">
      <c r="B18" s="130" t="s">
        <v>114</v>
      </c>
      <c r="C18" s="130"/>
      <c r="D18" s="130"/>
      <c r="E18" s="130"/>
      <c r="F18" s="130"/>
      <c r="G18" s="130"/>
      <c r="H18" s="186">
        <f>E12+F12+G12+H12</f>
        <v>3131</v>
      </c>
    </row>
    <row r="19" spans="2:8" ht="18" customHeight="1" thickBot="1" x14ac:dyDescent="0.25">
      <c r="B19" s="131" t="s">
        <v>117</v>
      </c>
      <c r="C19" s="131"/>
      <c r="D19" s="131"/>
      <c r="E19" s="131"/>
      <c r="F19" s="131"/>
      <c r="G19" s="131"/>
      <c r="H19" s="118">
        <f>H16+H17-H18</f>
        <v>22644</v>
      </c>
    </row>
  </sheetData>
  <mergeCells count="11">
    <mergeCell ref="B19:G19"/>
    <mergeCell ref="B17:G17"/>
    <mergeCell ref="B18:G18"/>
    <mergeCell ref="B16:G16"/>
    <mergeCell ref="B15:H15"/>
    <mergeCell ref="A3:H3"/>
    <mergeCell ref="A6:B6"/>
    <mergeCell ref="B11:D11"/>
    <mergeCell ref="B12:D12"/>
    <mergeCell ref="B13:D13"/>
    <mergeCell ref="B10:D10"/>
  </mergeCells>
  <phoneticPr fontId="28" type="noConversion"/>
  <conditionalFormatting sqref="E13">
    <cfRule type="expression" dxfId="11" priority="1" stopIfTrue="1">
      <formula>IF($E$13&gt;0,TRUE,FALSE)</formula>
    </cfRule>
    <cfRule type="expression" dxfId="10" priority="2" stopIfTrue="1">
      <formula>IF($E$13&lt;0,TRUE,FALSE)</formula>
    </cfRule>
  </conditionalFormatting>
  <conditionalFormatting sqref="F13">
    <cfRule type="expression" dxfId="9" priority="3" stopIfTrue="1">
      <formula>IF($F$13&gt;0,TRUE,FALSE)</formula>
    </cfRule>
    <cfRule type="expression" dxfId="8" priority="4" stopIfTrue="1">
      <formula>IF($F$13&lt;0,TRUE,FALSE)</formula>
    </cfRule>
  </conditionalFormatting>
  <conditionalFormatting sqref="G13">
    <cfRule type="expression" dxfId="7" priority="5" stopIfTrue="1">
      <formula>IF($G$13&gt;0,TRUE,FALSE)</formula>
    </cfRule>
    <cfRule type="expression" dxfId="6" priority="6" stopIfTrue="1">
      <formula>IF($G$13&lt;0,TRUE,FALSE)</formula>
    </cfRule>
  </conditionalFormatting>
  <conditionalFormatting sqref="H13">
    <cfRule type="expression" dxfId="5" priority="7" stopIfTrue="1">
      <formula>IF($H$13&gt;0,TRUE,FALSE)</formula>
    </cfRule>
    <cfRule type="expression" dxfId="4" priority="8" stopIfTrue="1">
      <formula>IF($H$13&lt;0,TRUE,FALSE)</formula>
    </cfRule>
  </conditionalFormatting>
  <conditionalFormatting sqref="H19">
    <cfRule type="expression" dxfId="3" priority="9" stopIfTrue="1">
      <formula>IF($H$19&gt;0,TRUE,FALSE)</formula>
    </cfRule>
    <cfRule type="expression" dxfId="2" priority="10" stopIfTrue="1">
      <formula>IF($H$19&lt;0,TRUE,FALSE)</formula>
    </cfRule>
  </conditionalFormatting>
  <conditionalFormatting sqref="B19:G19">
    <cfRule type="expression" dxfId="1" priority="11" stopIfTrue="1">
      <formula>IF($H$19&gt;0,TRUE,FALSE)</formula>
    </cfRule>
    <cfRule type="expression" dxfId="0" priority="12" stopIfTrue="1">
      <formula>IF($H$19&lt;0,TRUE,FALSE)</formula>
    </cfRule>
  </conditionalFormatting>
  <pageMargins left="0.15748031496062992" right="0.1574803149606299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selection activeCell="G6" sqref="G6"/>
    </sheetView>
  </sheetViews>
  <sheetFormatPr baseColWidth="10" defaultColWidth="9.140625" defaultRowHeight="18" customHeight="1" x14ac:dyDescent="0.2"/>
  <cols>
    <col min="1" max="1" width="2.140625" style="87" customWidth="1"/>
    <col min="2" max="2" width="24.7109375" style="87" bestFit="1" customWidth="1"/>
    <col min="3" max="3" width="16.7109375" style="87" customWidth="1"/>
    <col min="4" max="8" width="11.28515625" style="87" customWidth="1"/>
    <col min="9" max="9" width="1.7109375" style="87" customWidth="1"/>
    <col min="10" max="10" width="2.140625" style="87" customWidth="1"/>
    <col min="11" max="16384" width="9.140625" style="87"/>
  </cols>
  <sheetData>
    <row r="1" spans="1:14" s="47" customFormat="1" ht="23.25" x14ac:dyDescent="0.3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47" customFormat="1" ht="23.25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8" customFormat="1" ht="35.1" customHeight="1" x14ac:dyDescent="0.2">
      <c r="A3" s="133" t="s">
        <v>122</v>
      </c>
      <c r="B3" s="133"/>
      <c r="C3" s="133"/>
      <c r="D3" s="133"/>
      <c r="E3" s="133"/>
      <c r="F3" s="133"/>
      <c r="G3" s="133"/>
      <c r="H3" s="133"/>
      <c r="I3" s="133"/>
      <c r="J3" s="133"/>
    </row>
    <row r="6" spans="1:14" ht="24.95" customHeight="1" x14ac:dyDescent="0.2">
      <c r="B6" s="109"/>
      <c r="C6" s="110" t="s">
        <v>129</v>
      </c>
      <c r="D6" s="110" t="s">
        <v>118</v>
      </c>
      <c r="E6" s="110" t="s">
        <v>119</v>
      </c>
      <c r="F6" s="110" t="s">
        <v>120</v>
      </c>
      <c r="G6" s="110" t="s">
        <v>121</v>
      </c>
      <c r="H6" s="110" t="s">
        <v>8</v>
      </c>
      <c r="I6" s="109"/>
    </row>
    <row r="7" spans="1:14" ht="24.95" customHeight="1" x14ac:dyDescent="0.2">
      <c r="B7" s="89" t="s">
        <v>13</v>
      </c>
      <c r="C7" s="90">
        <f>C17+H7</f>
        <v>1495</v>
      </c>
      <c r="D7" s="90">
        <f>SUM(Movimientos!B161,Movimientos!F161,Movimientos!J161)</f>
        <v>350</v>
      </c>
      <c r="E7" s="90">
        <f>SUM(Movimientos!N161,Movimientos!R161,Movimientos!V161)</f>
        <v>200</v>
      </c>
      <c r="F7" s="90">
        <f>SUM(Movimientos!Z161,Movimientos!AD161,Movimientos!AH161)</f>
        <v>0</v>
      </c>
      <c r="G7" s="90">
        <f>SUM(Movimientos!AL161,Movimientos!AP161,Movimientos!AT161)</f>
        <v>0</v>
      </c>
      <c r="H7" s="90">
        <f>SUM(D7:G7)</f>
        <v>550</v>
      </c>
      <c r="I7" s="88"/>
    </row>
    <row r="8" spans="1:14" ht="5.0999999999999996" customHeight="1" x14ac:dyDescent="0.2">
      <c r="B8" s="101"/>
      <c r="C8" s="102"/>
      <c r="D8" s="102"/>
      <c r="E8" s="102"/>
      <c r="F8" s="102"/>
      <c r="G8" s="102"/>
      <c r="H8" s="102"/>
      <c r="I8" s="103"/>
    </row>
    <row r="9" spans="1:14" ht="18" customHeight="1" x14ac:dyDescent="0.2">
      <c r="B9" s="104" t="s">
        <v>106</v>
      </c>
      <c r="C9" s="100">
        <v>350</v>
      </c>
      <c r="D9" s="105">
        <f>SUM(Movimientos!C154,Movimientos!G154,Movimientos!K154)</f>
        <v>200</v>
      </c>
      <c r="E9" s="105">
        <f>SUM(Movimientos!O154,Movimientos!S154,Movimientos!W154)</f>
        <v>120</v>
      </c>
      <c r="F9" s="105">
        <f>SUM(Movimientos!AA154,Movimientos!AE154,Movimientos!AI154)</f>
        <v>0</v>
      </c>
      <c r="G9" s="105">
        <f>SUM(Movimientos!AM154,Movimientos!AQ154,Movimientos!AU154)</f>
        <v>0</v>
      </c>
      <c r="H9" s="105">
        <f>SUM(C9:G9)</f>
        <v>670</v>
      </c>
      <c r="I9" s="103"/>
    </row>
    <row r="10" spans="1:14" ht="18" customHeight="1" x14ac:dyDescent="0.2">
      <c r="B10" s="104" t="s">
        <v>107</v>
      </c>
      <c r="C10" s="100">
        <v>250</v>
      </c>
      <c r="D10" s="105">
        <f>SUM(Movimientos!C155,Movimientos!G155,Movimientos!K155)</f>
        <v>0</v>
      </c>
      <c r="E10" s="105">
        <f>SUM(Movimientos!O155,Movimientos!S155,Movimientos!W155)</f>
        <v>0</v>
      </c>
      <c r="F10" s="105">
        <f>SUM(Movimientos!AA155,Movimientos!AE155,Movimientos!AI155)</f>
        <v>0</v>
      </c>
      <c r="G10" s="105">
        <f>SUM(Movimientos!AM155,Movimientos!AQ155,Movimientos!AU155)</f>
        <v>0</v>
      </c>
      <c r="H10" s="105">
        <f t="shared" ref="H10:H15" si="0">SUM(C10:G10)</f>
        <v>250</v>
      </c>
      <c r="I10" s="103"/>
    </row>
    <row r="11" spans="1:14" ht="18" customHeight="1" x14ac:dyDescent="0.2">
      <c r="B11" s="104" t="s">
        <v>123</v>
      </c>
      <c r="C11" s="100">
        <v>45</v>
      </c>
      <c r="D11" s="105">
        <f>SUM(Movimientos!C156,Movimientos!G156,Movimientos!K156)</f>
        <v>0</v>
      </c>
      <c r="E11" s="105">
        <f>SUM(Movimientos!O156,Movimientos!S156,Movimientos!W156)</f>
        <v>0</v>
      </c>
      <c r="F11" s="105">
        <f>SUM(Movimientos!AA156,Movimientos!AE156,Movimientos!AI156)</f>
        <v>0</v>
      </c>
      <c r="G11" s="105">
        <f>SUM(Movimientos!AM156,Movimientos!AQ156,Movimientos!AU156)</f>
        <v>0</v>
      </c>
      <c r="H11" s="105">
        <f t="shared" si="0"/>
        <v>45</v>
      </c>
      <c r="I11" s="103"/>
    </row>
    <row r="12" spans="1:14" ht="18" customHeight="1" x14ac:dyDescent="0.2">
      <c r="B12" s="104" t="s">
        <v>124</v>
      </c>
      <c r="C12" s="100">
        <v>200</v>
      </c>
      <c r="D12" s="105">
        <f>SUM(Movimientos!C157,Movimientos!G157,Movimientos!K157)</f>
        <v>0</v>
      </c>
      <c r="E12" s="105">
        <f>SUM(Movimientos!O157,Movimientos!S157,Movimientos!W157)</f>
        <v>0</v>
      </c>
      <c r="F12" s="105">
        <f>SUM(Movimientos!AA157,Movimientos!AE157,Movimientos!AI157)</f>
        <v>0</v>
      </c>
      <c r="G12" s="105">
        <f>SUM(Movimientos!AM157,Movimientos!AQ157,Movimientos!AU157)</f>
        <v>0</v>
      </c>
      <c r="H12" s="105">
        <f t="shared" si="0"/>
        <v>200</v>
      </c>
      <c r="I12" s="103"/>
    </row>
    <row r="13" spans="1:14" ht="18" customHeight="1" x14ac:dyDescent="0.2">
      <c r="B13" s="104" t="s">
        <v>32</v>
      </c>
      <c r="C13" s="100">
        <v>100</v>
      </c>
      <c r="D13" s="105">
        <f>SUM(Movimientos!C158,Movimientos!G158,Movimientos!K158)</f>
        <v>0</v>
      </c>
      <c r="E13" s="105">
        <f>SUM(Movimientos!O158,Movimientos!S158,Movimientos!W158)</f>
        <v>0</v>
      </c>
      <c r="F13" s="105">
        <f>SUM(Movimientos!AA158,Movimientos!AE158,Movimientos!AI158)</f>
        <v>0</v>
      </c>
      <c r="G13" s="105">
        <f>SUM(Movimientos!AM158,Movimientos!AQ158,Movimientos!AU158)</f>
        <v>0</v>
      </c>
      <c r="H13" s="105">
        <f t="shared" si="0"/>
        <v>100</v>
      </c>
      <c r="I13" s="103"/>
    </row>
    <row r="14" spans="1:14" ht="18" customHeight="1" x14ac:dyDescent="0.2">
      <c r="B14" s="104" t="s">
        <v>32</v>
      </c>
      <c r="C14" s="100">
        <v>0</v>
      </c>
      <c r="D14" s="105">
        <f>SUM(Movimientos!C159,Movimientos!G159,Movimientos!K159)</f>
        <v>0</v>
      </c>
      <c r="E14" s="105">
        <f>SUM(Movimientos!O159,Movimientos!S159,Movimientos!W159)</f>
        <v>0</v>
      </c>
      <c r="F14" s="105">
        <f>SUM(Movimientos!AA159,Movimientos!AE159,Movimientos!AI159)</f>
        <v>0</v>
      </c>
      <c r="G14" s="105">
        <f>SUM(Movimientos!AM159,Movimientos!AQ159,Movimientos!AU159)</f>
        <v>0</v>
      </c>
      <c r="H14" s="105">
        <f t="shared" si="0"/>
        <v>0</v>
      </c>
      <c r="I14" s="103"/>
    </row>
    <row r="15" spans="1:14" ht="18" customHeight="1" x14ac:dyDescent="0.2">
      <c r="B15" s="104" t="s">
        <v>32</v>
      </c>
      <c r="C15" s="100">
        <v>0</v>
      </c>
      <c r="D15" s="105">
        <f>SUM(Movimientos!C160,Movimientos!G160,Movimientos!K160)</f>
        <v>0</v>
      </c>
      <c r="E15" s="105">
        <f>SUM(Movimientos!O160,Movimientos!S160,Movimientos!W160)</f>
        <v>0</v>
      </c>
      <c r="F15" s="105">
        <f>SUM(Movimientos!AA160,Movimientos!AE160,Movimientos!AI160)</f>
        <v>0</v>
      </c>
      <c r="G15" s="105">
        <f>SUM(Movimientos!AM160,Movimientos!AQ160,Movimientos!AU160)</f>
        <v>0</v>
      </c>
      <c r="H15" s="105">
        <f t="shared" si="0"/>
        <v>0</v>
      </c>
      <c r="I15" s="103"/>
    </row>
    <row r="16" spans="1:14" ht="5.0999999999999996" customHeight="1" x14ac:dyDescent="0.2">
      <c r="B16" s="106"/>
      <c r="C16" s="107"/>
      <c r="D16" s="108"/>
      <c r="E16" s="108"/>
      <c r="F16" s="108"/>
      <c r="G16" s="108"/>
      <c r="H16" s="108"/>
      <c r="I16" s="103"/>
    </row>
    <row r="17" spans="2:9" ht="24.95" customHeight="1" x14ac:dyDescent="0.2">
      <c r="B17" s="91" t="s">
        <v>125</v>
      </c>
      <c r="C17" s="92">
        <f t="shared" ref="C17:H17" si="1">SUM(C9:C15)</f>
        <v>945</v>
      </c>
      <c r="D17" s="92">
        <f t="shared" si="1"/>
        <v>200</v>
      </c>
      <c r="E17" s="92">
        <f t="shared" si="1"/>
        <v>120</v>
      </c>
      <c r="F17" s="92">
        <f t="shared" si="1"/>
        <v>0</v>
      </c>
      <c r="G17" s="92">
        <f t="shared" si="1"/>
        <v>0</v>
      </c>
      <c r="H17" s="92">
        <f t="shared" si="1"/>
        <v>1265</v>
      </c>
      <c r="I17" s="98"/>
    </row>
    <row r="18" spans="2:9" ht="24.95" customHeight="1" x14ac:dyDescent="0.2">
      <c r="B18" s="91" t="s">
        <v>126</v>
      </c>
      <c r="C18" s="111">
        <f t="shared" ref="C18:H18" si="2">IF(C7=0,0,C17/C7)</f>
        <v>0.63210702341137126</v>
      </c>
      <c r="D18" s="111">
        <f t="shared" si="2"/>
        <v>0.5714285714285714</v>
      </c>
      <c r="E18" s="111">
        <f t="shared" si="2"/>
        <v>0.6</v>
      </c>
      <c r="F18" s="111">
        <f t="shared" si="2"/>
        <v>0</v>
      </c>
      <c r="G18" s="111">
        <f t="shared" si="2"/>
        <v>0</v>
      </c>
      <c r="H18" s="111">
        <f t="shared" si="2"/>
        <v>2.2999999999999998</v>
      </c>
      <c r="I18" s="98"/>
    </row>
    <row r="19" spans="2:9" s="93" customFormat="1" ht="9.9499999999999993" customHeight="1" x14ac:dyDescent="0.2">
      <c r="B19" s="94"/>
      <c r="C19" s="95"/>
      <c r="D19" s="95"/>
      <c r="E19" s="95"/>
      <c r="F19" s="95"/>
      <c r="G19" s="95"/>
      <c r="H19" s="95"/>
    </row>
    <row r="20" spans="2:9" ht="24.95" customHeight="1" x14ac:dyDescent="0.2">
      <c r="B20" s="96" t="s">
        <v>127</v>
      </c>
      <c r="C20" s="172">
        <f>H17-C7</f>
        <v>-230</v>
      </c>
      <c r="D20" s="172">
        <f>D17-D7</f>
        <v>-150</v>
      </c>
      <c r="E20" s="172">
        <f>E17-E7</f>
        <v>-80</v>
      </c>
      <c r="F20" s="172">
        <f>F17-F7</f>
        <v>0</v>
      </c>
      <c r="G20" s="172">
        <f>G17-G7</f>
        <v>0</v>
      </c>
      <c r="H20" s="172">
        <f>H17-H7</f>
        <v>715</v>
      </c>
      <c r="I20" s="99"/>
    </row>
    <row r="21" spans="2:9" ht="9.9499999999999993" customHeight="1" x14ac:dyDescent="0.2"/>
    <row r="22" spans="2:9" ht="18" customHeight="1" x14ac:dyDescent="0.2">
      <c r="B22" s="103"/>
      <c r="C22" s="103"/>
      <c r="D22" s="103"/>
      <c r="E22" s="103"/>
      <c r="F22" s="103"/>
      <c r="G22" s="103"/>
      <c r="H22" s="103"/>
      <c r="I22" s="103"/>
    </row>
    <row r="23" spans="2:9" ht="18" customHeight="1" x14ac:dyDescent="0.2">
      <c r="B23" s="103"/>
      <c r="C23" s="103"/>
      <c r="D23" s="103"/>
      <c r="E23" s="103"/>
      <c r="F23" s="103"/>
      <c r="G23" s="103"/>
      <c r="H23" s="103"/>
      <c r="I23" s="103"/>
    </row>
    <row r="24" spans="2:9" ht="18" customHeight="1" x14ac:dyDescent="0.2">
      <c r="B24" s="103"/>
      <c r="C24" s="103"/>
      <c r="D24" s="103"/>
      <c r="E24" s="103"/>
      <c r="F24" s="103"/>
      <c r="G24" s="103"/>
      <c r="H24" s="103"/>
      <c r="I24" s="103"/>
    </row>
    <row r="25" spans="2:9" ht="18" customHeight="1" x14ac:dyDescent="0.2">
      <c r="B25" s="103"/>
      <c r="C25" s="103"/>
      <c r="D25" s="103"/>
      <c r="E25" s="103"/>
      <c r="F25" s="103"/>
      <c r="G25" s="103"/>
      <c r="H25" s="103"/>
      <c r="I25" s="103"/>
    </row>
    <row r="26" spans="2:9" ht="18" customHeight="1" x14ac:dyDescent="0.2">
      <c r="B26" s="103"/>
      <c r="C26" s="103"/>
      <c r="D26" s="103"/>
      <c r="E26" s="103"/>
      <c r="F26" s="103"/>
      <c r="G26" s="103"/>
      <c r="H26" s="103"/>
      <c r="I26" s="103"/>
    </row>
    <row r="27" spans="2:9" ht="18" customHeight="1" x14ac:dyDescent="0.2">
      <c r="B27" s="103"/>
      <c r="C27" s="103"/>
      <c r="D27" s="103"/>
      <c r="E27" s="103"/>
      <c r="F27" s="103"/>
      <c r="G27" s="103"/>
      <c r="H27" s="103"/>
      <c r="I27" s="103"/>
    </row>
    <row r="28" spans="2:9" ht="18" customHeight="1" x14ac:dyDescent="0.2">
      <c r="B28" s="103"/>
      <c r="C28" s="103"/>
      <c r="D28" s="103"/>
      <c r="E28" s="103"/>
      <c r="F28" s="103"/>
      <c r="G28" s="103"/>
      <c r="H28" s="103"/>
      <c r="I28" s="103"/>
    </row>
    <row r="29" spans="2:9" ht="18" customHeight="1" x14ac:dyDescent="0.2">
      <c r="B29" s="97"/>
      <c r="C29" s="97"/>
      <c r="D29" s="97"/>
      <c r="E29" s="97"/>
      <c r="F29" s="97"/>
      <c r="G29" s="97"/>
      <c r="H29" s="97"/>
      <c r="I29" s="97"/>
    </row>
    <row r="30" spans="2:9" ht="18" customHeight="1" x14ac:dyDescent="0.2">
      <c r="B30" s="97"/>
      <c r="C30" s="97"/>
      <c r="D30" s="97"/>
      <c r="E30" s="97"/>
      <c r="F30" s="97"/>
      <c r="G30" s="97"/>
      <c r="H30" s="97"/>
      <c r="I30" s="97"/>
    </row>
    <row r="31" spans="2:9" ht="18" customHeight="1" x14ac:dyDescent="0.2">
      <c r="B31" s="97"/>
      <c r="C31" s="97"/>
      <c r="D31" s="97"/>
      <c r="E31" s="97"/>
      <c r="F31" s="97"/>
      <c r="G31" s="97"/>
      <c r="H31" s="97"/>
      <c r="I31" s="97"/>
    </row>
    <row r="32" spans="2:9" ht="18" customHeight="1" x14ac:dyDescent="0.2">
      <c r="B32" s="97"/>
      <c r="C32" s="97"/>
      <c r="D32" s="97"/>
      <c r="E32" s="97"/>
      <c r="F32" s="97"/>
      <c r="G32" s="97"/>
      <c r="H32" s="97"/>
      <c r="I32" s="97"/>
    </row>
    <row r="33" spans="2:9" ht="18" customHeight="1" x14ac:dyDescent="0.2">
      <c r="B33" s="97"/>
      <c r="C33" s="97"/>
      <c r="D33" s="97"/>
      <c r="E33" s="97"/>
      <c r="F33" s="97"/>
      <c r="G33" s="97"/>
      <c r="H33" s="97"/>
      <c r="I33" s="97"/>
    </row>
    <row r="34" spans="2:9" ht="18" customHeight="1" x14ac:dyDescent="0.2">
      <c r="B34" s="97"/>
      <c r="C34" s="97"/>
      <c r="D34" s="97"/>
      <c r="E34" s="97"/>
      <c r="F34" s="97"/>
      <c r="G34" s="97"/>
      <c r="H34" s="97"/>
      <c r="I34" s="97"/>
    </row>
    <row r="35" spans="2:9" ht="18" customHeight="1" x14ac:dyDescent="0.2">
      <c r="B35" s="97"/>
      <c r="C35" s="97"/>
      <c r="D35" s="97"/>
      <c r="E35" s="97"/>
      <c r="F35" s="97"/>
      <c r="G35" s="97"/>
      <c r="H35" s="97"/>
      <c r="I35" s="97"/>
    </row>
    <row r="36" spans="2:9" ht="18" customHeight="1" x14ac:dyDescent="0.2">
      <c r="B36" s="97"/>
      <c r="C36" s="97"/>
      <c r="D36" s="97"/>
      <c r="E36" s="97"/>
      <c r="F36" s="97"/>
      <c r="G36" s="97"/>
      <c r="H36" s="97"/>
      <c r="I36" s="97"/>
    </row>
    <row r="37" spans="2:9" ht="18" customHeight="1" x14ac:dyDescent="0.2">
      <c r="B37" s="97"/>
      <c r="C37" s="97"/>
      <c r="D37" s="97"/>
      <c r="E37" s="97"/>
      <c r="F37" s="97"/>
      <c r="G37" s="97"/>
      <c r="H37" s="97"/>
      <c r="I37" s="97"/>
    </row>
    <row r="38" spans="2:9" ht="18" customHeight="1" x14ac:dyDescent="0.2">
      <c r="B38" s="97"/>
      <c r="C38" s="97"/>
      <c r="D38" s="97"/>
      <c r="E38" s="97"/>
      <c r="F38" s="97"/>
      <c r="G38" s="97"/>
      <c r="H38" s="97"/>
      <c r="I38" s="97"/>
    </row>
    <row r="39" spans="2:9" ht="18" customHeight="1" x14ac:dyDescent="0.2">
      <c r="B39" s="97"/>
      <c r="C39" s="97"/>
      <c r="D39" s="97"/>
      <c r="E39" s="97"/>
      <c r="F39" s="97"/>
      <c r="G39" s="97"/>
      <c r="H39" s="97"/>
      <c r="I39" s="97"/>
    </row>
    <row r="40" spans="2:9" ht="18" customHeight="1" x14ac:dyDescent="0.2">
      <c r="B40" s="97"/>
      <c r="C40" s="97"/>
      <c r="D40" s="97"/>
      <c r="E40" s="97"/>
      <c r="F40" s="97"/>
      <c r="G40" s="97"/>
      <c r="H40" s="97"/>
      <c r="I40" s="97"/>
    </row>
    <row r="41" spans="2:9" ht="18" customHeight="1" x14ac:dyDescent="0.2">
      <c r="B41" s="97"/>
      <c r="C41" s="97"/>
      <c r="D41" s="97"/>
      <c r="E41" s="97"/>
      <c r="F41" s="97"/>
      <c r="G41" s="97"/>
      <c r="H41" s="97"/>
      <c r="I41" s="97"/>
    </row>
    <row r="42" spans="2:9" ht="18" customHeight="1" x14ac:dyDescent="0.2">
      <c r="B42" s="97"/>
      <c r="C42" s="97"/>
      <c r="D42" s="97"/>
      <c r="E42" s="97"/>
      <c r="F42" s="97"/>
      <c r="G42" s="97"/>
      <c r="H42" s="97"/>
      <c r="I42" s="97"/>
    </row>
    <row r="43" spans="2:9" ht="18" customHeight="1" x14ac:dyDescent="0.2">
      <c r="B43" s="97"/>
      <c r="C43" s="97"/>
      <c r="D43" s="97"/>
      <c r="E43" s="97"/>
      <c r="F43" s="97"/>
      <c r="G43" s="97"/>
      <c r="H43" s="97"/>
      <c r="I43" s="97"/>
    </row>
    <row r="44" spans="2:9" ht="18" customHeight="1" x14ac:dyDescent="0.2">
      <c r="B44" s="97"/>
      <c r="C44" s="97"/>
      <c r="D44" s="97"/>
      <c r="E44" s="97"/>
      <c r="F44" s="97"/>
      <c r="G44" s="97"/>
      <c r="H44" s="97"/>
      <c r="I44" s="97"/>
    </row>
    <row r="45" spans="2:9" ht="18" customHeight="1" x14ac:dyDescent="0.2">
      <c r="B45" s="97"/>
      <c r="C45" s="97"/>
      <c r="D45" s="97"/>
      <c r="E45" s="97"/>
      <c r="F45" s="97"/>
      <c r="G45" s="97"/>
      <c r="H45" s="97"/>
      <c r="I45" s="97"/>
    </row>
  </sheetData>
  <mergeCells count="1">
    <mergeCell ref="A3:J3"/>
  </mergeCells>
  <phoneticPr fontId="28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Ingresos</vt:lpstr>
      <vt:lpstr>Movimientos</vt:lpstr>
      <vt:lpstr>Informe gastos</vt:lpstr>
      <vt:lpstr>Resultados</vt:lpstr>
      <vt:lpstr>Objetivo ahorros</vt:lpstr>
      <vt:lpstr>Movimientos!Área_de_impresión</vt:lpstr>
      <vt:lpstr>'Objetivo ahorros'!Área_de_impresión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familiar</dc:title>
  <dc:subject>www.ayudaexcel.com</dc:subject>
  <dc:creator>Sergio Propergol</dc:creator>
  <dc:description/>
  <cp:lastModifiedBy/>
  <cp:revision>v-2.0</cp:revision>
  <dcterms:created xsi:type="dcterms:W3CDTF">2015-05-10T07:52:24Z</dcterms:created>
  <dcterms:modified xsi:type="dcterms:W3CDTF">2015-05-10T09:17:05Z</dcterms:modified>
</cp:coreProperties>
</file>